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oc_word\Contabilita\TEMPESTIVITA PAGAMENTI\"/>
    </mc:Choice>
  </mc:AlternateContent>
  <xr:revisionPtr revIDLastSave="0" documentId="8_{DFEC0709-7A6D-4304-B4DB-7AFE6D4C4BF5}" xr6:coauthVersionLast="45" xr6:coauthVersionMax="45" xr10:uidLastSave="{00000000-0000-0000-0000-000000000000}"/>
  <bookViews>
    <workbookView xWindow="-120" yWindow="-120" windowWidth="19440" windowHeight="15000" xr2:uid="{C9AA8333-1852-4D91-8944-E23D63999BCB}"/>
  </bookViews>
  <sheets>
    <sheet name="prt107" sheetId="2" r:id="rId1"/>
    <sheet name="Foglio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5" i="2" l="1"/>
  <c r="K206" i="2"/>
  <c r="K205" i="2"/>
  <c r="K10" i="2"/>
  <c r="K18" i="2"/>
  <c r="K26" i="2"/>
  <c r="K34" i="2"/>
  <c r="K42" i="2"/>
  <c r="K50" i="2"/>
  <c r="K58" i="2"/>
  <c r="K66" i="2"/>
  <c r="K74" i="2"/>
  <c r="K82" i="2"/>
  <c r="K90" i="2"/>
  <c r="K98" i="2"/>
  <c r="K106" i="2"/>
  <c r="K114" i="2"/>
  <c r="K122" i="2"/>
  <c r="K130" i="2"/>
  <c r="K138" i="2"/>
  <c r="K146" i="2"/>
  <c r="K154" i="2"/>
  <c r="K162" i="2"/>
  <c r="K170" i="2"/>
  <c r="K178" i="2"/>
  <c r="K186" i="2"/>
  <c r="K194" i="2"/>
  <c r="I3" i="2"/>
  <c r="K3" i="2" s="1"/>
  <c r="I4" i="2"/>
  <c r="K4" i="2" s="1"/>
  <c r="I5" i="2"/>
  <c r="K5" i="2" s="1"/>
  <c r="I6" i="2"/>
  <c r="K6" i="2" s="1"/>
  <c r="I7" i="2"/>
  <c r="K7" i="2" s="1"/>
  <c r="I8" i="2"/>
  <c r="K8" i="2" s="1"/>
  <c r="I9" i="2"/>
  <c r="K9" i="2" s="1"/>
  <c r="I10" i="2"/>
  <c r="I11" i="2"/>
  <c r="K11" i="2" s="1"/>
  <c r="I12" i="2"/>
  <c r="K12" i="2" s="1"/>
  <c r="I13" i="2"/>
  <c r="K13" i="2" s="1"/>
  <c r="I14" i="2"/>
  <c r="K14" i="2" s="1"/>
  <c r="I15" i="2"/>
  <c r="K15" i="2" s="1"/>
  <c r="I16" i="2"/>
  <c r="K16" i="2" s="1"/>
  <c r="I17" i="2"/>
  <c r="K17" i="2" s="1"/>
  <c r="I18" i="2"/>
  <c r="I19" i="2"/>
  <c r="K19" i="2" s="1"/>
  <c r="I20" i="2"/>
  <c r="K20" i="2" s="1"/>
  <c r="I21" i="2"/>
  <c r="K21" i="2" s="1"/>
  <c r="I22" i="2"/>
  <c r="K22" i="2" s="1"/>
  <c r="I23" i="2"/>
  <c r="K23" i="2" s="1"/>
  <c r="I24" i="2"/>
  <c r="K24" i="2" s="1"/>
  <c r="I25" i="2"/>
  <c r="K25" i="2" s="1"/>
  <c r="I26" i="2"/>
  <c r="I27" i="2"/>
  <c r="K27" i="2" s="1"/>
  <c r="I28" i="2"/>
  <c r="K28" i="2" s="1"/>
  <c r="I29" i="2"/>
  <c r="K29" i="2" s="1"/>
  <c r="I30" i="2"/>
  <c r="K30" i="2" s="1"/>
  <c r="I31" i="2"/>
  <c r="K31" i="2" s="1"/>
  <c r="I32" i="2"/>
  <c r="K32" i="2" s="1"/>
  <c r="I33" i="2"/>
  <c r="K33" i="2" s="1"/>
  <c r="I34" i="2"/>
  <c r="I35" i="2"/>
  <c r="K35" i="2" s="1"/>
  <c r="I36" i="2"/>
  <c r="K36" i="2" s="1"/>
  <c r="I37" i="2"/>
  <c r="K37" i="2" s="1"/>
  <c r="I38" i="2"/>
  <c r="K38" i="2" s="1"/>
  <c r="I39" i="2"/>
  <c r="K39" i="2" s="1"/>
  <c r="I40" i="2"/>
  <c r="K40" i="2" s="1"/>
  <c r="I41" i="2"/>
  <c r="K41" i="2" s="1"/>
  <c r="I42" i="2"/>
  <c r="I43" i="2"/>
  <c r="K43" i="2" s="1"/>
  <c r="I44" i="2"/>
  <c r="K44" i="2" s="1"/>
  <c r="I45" i="2"/>
  <c r="K45" i="2" s="1"/>
  <c r="I46" i="2"/>
  <c r="K46" i="2" s="1"/>
  <c r="I47" i="2"/>
  <c r="K47" i="2" s="1"/>
  <c r="I48" i="2"/>
  <c r="K48" i="2" s="1"/>
  <c r="I49" i="2"/>
  <c r="K49" i="2" s="1"/>
  <c r="I50" i="2"/>
  <c r="I51" i="2"/>
  <c r="K51" i="2" s="1"/>
  <c r="I52" i="2"/>
  <c r="K52" i="2" s="1"/>
  <c r="I53" i="2"/>
  <c r="K53" i="2" s="1"/>
  <c r="I54" i="2"/>
  <c r="K54" i="2" s="1"/>
  <c r="I55" i="2"/>
  <c r="K55" i="2" s="1"/>
  <c r="I56" i="2"/>
  <c r="K56" i="2" s="1"/>
  <c r="I57" i="2"/>
  <c r="K57" i="2" s="1"/>
  <c r="I58" i="2"/>
  <c r="I59" i="2"/>
  <c r="K59" i="2" s="1"/>
  <c r="I60" i="2"/>
  <c r="K60" i="2" s="1"/>
  <c r="I61" i="2"/>
  <c r="K61" i="2" s="1"/>
  <c r="I62" i="2"/>
  <c r="K62" i="2" s="1"/>
  <c r="I63" i="2"/>
  <c r="K63" i="2" s="1"/>
  <c r="I64" i="2"/>
  <c r="K64" i="2" s="1"/>
  <c r="I65" i="2"/>
  <c r="K65" i="2" s="1"/>
  <c r="I66" i="2"/>
  <c r="I67" i="2"/>
  <c r="K67" i="2" s="1"/>
  <c r="I68" i="2"/>
  <c r="K68" i="2" s="1"/>
  <c r="I69" i="2"/>
  <c r="K69" i="2" s="1"/>
  <c r="I70" i="2"/>
  <c r="K70" i="2" s="1"/>
  <c r="I71" i="2"/>
  <c r="K71" i="2" s="1"/>
  <c r="I72" i="2"/>
  <c r="K72" i="2" s="1"/>
  <c r="I73" i="2"/>
  <c r="K73" i="2" s="1"/>
  <c r="I74" i="2"/>
  <c r="I75" i="2"/>
  <c r="K75" i="2" s="1"/>
  <c r="I76" i="2"/>
  <c r="K76" i="2" s="1"/>
  <c r="I77" i="2"/>
  <c r="K77" i="2" s="1"/>
  <c r="I78" i="2"/>
  <c r="K78" i="2" s="1"/>
  <c r="I79" i="2"/>
  <c r="K79" i="2" s="1"/>
  <c r="I80" i="2"/>
  <c r="K80" i="2" s="1"/>
  <c r="I81" i="2"/>
  <c r="K81" i="2" s="1"/>
  <c r="I82" i="2"/>
  <c r="I83" i="2"/>
  <c r="K83" i="2" s="1"/>
  <c r="I84" i="2"/>
  <c r="K84" i="2" s="1"/>
  <c r="I85" i="2"/>
  <c r="K85" i="2" s="1"/>
  <c r="I86" i="2"/>
  <c r="K86" i="2" s="1"/>
  <c r="I87" i="2"/>
  <c r="K87" i="2" s="1"/>
  <c r="I88" i="2"/>
  <c r="K88" i="2" s="1"/>
  <c r="I89" i="2"/>
  <c r="K89" i="2" s="1"/>
  <c r="I90" i="2"/>
  <c r="I91" i="2"/>
  <c r="K91" i="2" s="1"/>
  <c r="I92" i="2"/>
  <c r="K92" i="2" s="1"/>
  <c r="I93" i="2"/>
  <c r="K93" i="2" s="1"/>
  <c r="I94" i="2"/>
  <c r="K94" i="2" s="1"/>
  <c r="I95" i="2"/>
  <c r="K95" i="2" s="1"/>
  <c r="I96" i="2"/>
  <c r="K96" i="2" s="1"/>
  <c r="I97" i="2"/>
  <c r="K97" i="2" s="1"/>
  <c r="I98" i="2"/>
  <c r="I99" i="2"/>
  <c r="K99" i="2" s="1"/>
  <c r="I100" i="2"/>
  <c r="K100" i="2" s="1"/>
  <c r="I101" i="2"/>
  <c r="K101" i="2" s="1"/>
  <c r="I102" i="2"/>
  <c r="K102" i="2" s="1"/>
  <c r="I103" i="2"/>
  <c r="K103" i="2" s="1"/>
  <c r="I104" i="2"/>
  <c r="K104" i="2" s="1"/>
  <c r="I105" i="2"/>
  <c r="K105" i="2" s="1"/>
  <c r="I106" i="2"/>
  <c r="I107" i="2"/>
  <c r="K107" i="2" s="1"/>
  <c r="I108" i="2"/>
  <c r="K108" i="2" s="1"/>
  <c r="I109" i="2"/>
  <c r="K109" i="2" s="1"/>
  <c r="I110" i="2"/>
  <c r="K110" i="2" s="1"/>
  <c r="I111" i="2"/>
  <c r="K111" i="2" s="1"/>
  <c r="I112" i="2"/>
  <c r="K112" i="2" s="1"/>
  <c r="I113" i="2"/>
  <c r="K113" i="2" s="1"/>
  <c r="I114" i="2"/>
  <c r="I115" i="2"/>
  <c r="K115" i="2" s="1"/>
  <c r="I116" i="2"/>
  <c r="K116" i="2" s="1"/>
  <c r="I117" i="2"/>
  <c r="K117" i="2" s="1"/>
  <c r="I118" i="2"/>
  <c r="K118" i="2" s="1"/>
  <c r="I119" i="2"/>
  <c r="K119" i="2" s="1"/>
  <c r="I120" i="2"/>
  <c r="K120" i="2" s="1"/>
  <c r="I121" i="2"/>
  <c r="K121" i="2" s="1"/>
  <c r="I122" i="2"/>
  <c r="I123" i="2"/>
  <c r="K123" i="2" s="1"/>
  <c r="I124" i="2"/>
  <c r="K124" i="2" s="1"/>
  <c r="I125" i="2"/>
  <c r="K125" i="2" s="1"/>
  <c r="I126" i="2"/>
  <c r="K126" i="2" s="1"/>
  <c r="I127" i="2"/>
  <c r="K127" i="2" s="1"/>
  <c r="I128" i="2"/>
  <c r="K128" i="2" s="1"/>
  <c r="I129" i="2"/>
  <c r="K129" i="2" s="1"/>
  <c r="I130" i="2"/>
  <c r="I131" i="2"/>
  <c r="K131" i="2" s="1"/>
  <c r="I132" i="2"/>
  <c r="K132" i="2" s="1"/>
  <c r="I133" i="2"/>
  <c r="K133" i="2" s="1"/>
  <c r="I134" i="2"/>
  <c r="K134" i="2" s="1"/>
  <c r="I135" i="2"/>
  <c r="K135" i="2" s="1"/>
  <c r="I136" i="2"/>
  <c r="K136" i="2" s="1"/>
  <c r="I137" i="2"/>
  <c r="K137" i="2" s="1"/>
  <c r="I138" i="2"/>
  <c r="I139" i="2"/>
  <c r="K139" i="2" s="1"/>
  <c r="I140" i="2"/>
  <c r="K140" i="2" s="1"/>
  <c r="I141" i="2"/>
  <c r="K141" i="2" s="1"/>
  <c r="I142" i="2"/>
  <c r="K142" i="2" s="1"/>
  <c r="I143" i="2"/>
  <c r="K143" i="2" s="1"/>
  <c r="I144" i="2"/>
  <c r="K144" i="2" s="1"/>
  <c r="I145" i="2"/>
  <c r="K145" i="2" s="1"/>
  <c r="I146" i="2"/>
  <c r="I147" i="2"/>
  <c r="K147" i="2" s="1"/>
  <c r="I148" i="2"/>
  <c r="K148" i="2" s="1"/>
  <c r="I149" i="2"/>
  <c r="K149" i="2" s="1"/>
  <c r="I150" i="2"/>
  <c r="K150" i="2" s="1"/>
  <c r="I151" i="2"/>
  <c r="K151" i="2" s="1"/>
  <c r="I152" i="2"/>
  <c r="K152" i="2" s="1"/>
  <c r="I153" i="2"/>
  <c r="K153" i="2" s="1"/>
  <c r="I154" i="2"/>
  <c r="I155" i="2"/>
  <c r="K155" i="2" s="1"/>
  <c r="I156" i="2"/>
  <c r="K156" i="2" s="1"/>
  <c r="I157" i="2"/>
  <c r="K157" i="2" s="1"/>
  <c r="I158" i="2"/>
  <c r="K158" i="2" s="1"/>
  <c r="I159" i="2"/>
  <c r="K159" i="2" s="1"/>
  <c r="I160" i="2"/>
  <c r="K160" i="2" s="1"/>
  <c r="I161" i="2"/>
  <c r="K161" i="2" s="1"/>
  <c r="I162" i="2"/>
  <c r="I163" i="2"/>
  <c r="K163" i="2" s="1"/>
  <c r="I164" i="2"/>
  <c r="K164" i="2" s="1"/>
  <c r="I165" i="2"/>
  <c r="K165" i="2" s="1"/>
  <c r="I166" i="2"/>
  <c r="K166" i="2" s="1"/>
  <c r="I167" i="2"/>
  <c r="K167" i="2" s="1"/>
  <c r="I168" i="2"/>
  <c r="K168" i="2" s="1"/>
  <c r="I169" i="2"/>
  <c r="K169" i="2" s="1"/>
  <c r="I170" i="2"/>
  <c r="I171" i="2"/>
  <c r="K171" i="2" s="1"/>
  <c r="I172" i="2"/>
  <c r="K172" i="2" s="1"/>
  <c r="I173" i="2"/>
  <c r="K173" i="2" s="1"/>
  <c r="I174" i="2"/>
  <c r="K174" i="2" s="1"/>
  <c r="I175" i="2"/>
  <c r="K175" i="2" s="1"/>
  <c r="I176" i="2"/>
  <c r="K176" i="2" s="1"/>
  <c r="I177" i="2"/>
  <c r="K177" i="2" s="1"/>
  <c r="I178" i="2"/>
  <c r="I179" i="2"/>
  <c r="K179" i="2" s="1"/>
  <c r="I180" i="2"/>
  <c r="K180" i="2" s="1"/>
  <c r="I181" i="2"/>
  <c r="K181" i="2" s="1"/>
  <c r="I182" i="2"/>
  <c r="K182" i="2" s="1"/>
  <c r="I183" i="2"/>
  <c r="K183" i="2" s="1"/>
  <c r="I184" i="2"/>
  <c r="K184" i="2" s="1"/>
  <c r="I185" i="2"/>
  <c r="K185" i="2" s="1"/>
  <c r="I186" i="2"/>
  <c r="I187" i="2"/>
  <c r="K187" i="2" s="1"/>
  <c r="I188" i="2"/>
  <c r="K188" i="2" s="1"/>
  <c r="I189" i="2"/>
  <c r="K189" i="2" s="1"/>
  <c r="I190" i="2"/>
  <c r="K190" i="2" s="1"/>
  <c r="I191" i="2"/>
  <c r="K191" i="2" s="1"/>
  <c r="I192" i="2"/>
  <c r="K192" i="2" s="1"/>
  <c r="I193" i="2"/>
  <c r="K193" i="2" s="1"/>
  <c r="I194" i="2"/>
  <c r="I195" i="2"/>
  <c r="K195" i="2" s="1"/>
  <c r="I196" i="2"/>
  <c r="K196" i="2" s="1"/>
  <c r="I197" i="2"/>
  <c r="K197" i="2" s="1"/>
  <c r="J198" i="2"/>
  <c r="I2" i="2"/>
  <c r="K2" i="2" s="1"/>
  <c r="I198" i="2" l="1"/>
  <c r="K198" i="2"/>
</calcChain>
</file>

<file path=xl/sharedStrings.xml><?xml version="1.0" encoding="utf-8"?>
<sst xmlns="http://schemas.openxmlformats.org/spreadsheetml/2006/main" count="798" uniqueCount="497">
  <si>
    <t>anno_prot_fattura</t>
  </si>
  <si>
    <t>num_prot_fattura</t>
  </si>
  <si>
    <t>numero_fattura</t>
  </si>
  <si>
    <t>cod_cred</t>
  </si>
  <si>
    <t>creditore</t>
  </si>
  <si>
    <t>data_scad_fattura</t>
  </si>
  <si>
    <t>data_pagamento</t>
  </si>
  <si>
    <t>giorni</t>
  </si>
  <si>
    <t>giorni_per_importo</t>
  </si>
  <si>
    <t>importo_pagato</t>
  </si>
  <si>
    <t>descrizione</t>
  </si>
  <si>
    <t>descrizione2</t>
  </si>
  <si>
    <t>2748/21</t>
  </si>
  <si>
    <t>A&amp;B SISTEMI S.R.L.</t>
  </si>
  <si>
    <t>NOLEGGIO APPARECCHI MULTIFUNZIONE OLIVETTI D2200MF E OLIVETT</t>
  </si>
  <si>
    <t>I D-COLOR MF 309</t>
  </si>
  <si>
    <t>2877/21</t>
  </si>
  <si>
    <t>NOLEGGIO MENSILE MULTIFUNZIONE KYOCERA KM 2035</t>
  </si>
  <si>
    <t/>
  </si>
  <si>
    <t>201</t>
  </si>
  <si>
    <t>CENTRO COLORE COLOMBO S.N.C. DI A. &amp; L. COLOMBO</t>
  </si>
  <si>
    <t>ACQUISTO CARTELLI SEGNALETICA</t>
  </si>
  <si>
    <t>181/PA</t>
  </si>
  <si>
    <t>IMPRESA SOCIALE CONSORZIO GIRASOLE SOC. COOP. SOCIALE</t>
  </si>
  <si>
    <t>CONTRATTO IMPRESA SOCIALE GENNAIO 2021</t>
  </si>
  <si>
    <t>187/PA</t>
  </si>
  <si>
    <t>CONTRATTO IMPRESA SOCIALE FEBBRAIO 2021</t>
  </si>
  <si>
    <t>188/PA</t>
  </si>
  <si>
    <t>CONTRATTO IMPRESA SOCIALE MARZO 2021</t>
  </si>
  <si>
    <t>2398/E</t>
  </si>
  <si>
    <t>INFORMA S.R.L.</t>
  </si>
  <si>
    <t>CEDOLINI ELABORATI MESE DI MAGGIO 2021</t>
  </si>
  <si>
    <t>000054-21</t>
  </si>
  <si>
    <t>SOPRAN SPA</t>
  </si>
  <si>
    <t>ESERCITAZIONE PRATICHE PER ADDETTO PRONTO SOCCORSO</t>
  </si>
  <si>
    <t>2854/21</t>
  </si>
  <si>
    <t>ADDEBITO COPIE MULTIFUNZIONE BROTHER PERIODO 01.01.2021-31.0</t>
  </si>
  <si>
    <t>3.2021</t>
  </si>
  <si>
    <t>2040/210012871</t>
  </si>
  <si>
    <t>MYO S.R.L.</t>
  </si>
  <si>
    <t>ACQUISTO KIT MATRIMONI</t>
  </si>
  <si>
    <t>2040/210012870</t>
  </si>
  <si>
    <t>ACQUISTO KIT SIMBOLI ISTITUZIONALI PER CELEBRAZIONE CITTADIN</t>
  </si>
  <si>
    <t>ANZA</t>
  </si>
  <si>
    <t>000112-21</t>
  </si>
  <si>
    <t>CIODUE S.P.A.</t>
  </si>
  <si>
    <t>FORNITURA N. 2 ESTINTORI E RITIRO ESTINTORI USATI</t>
  </si>
  <si>
    <t>2040/210013397</t>
  </si>
  <si>
    <t>FORNITURA BANDIERE, ASTE, POMOLO E LANCIE</t>
  </si>
  <si>
    <t>40/PA</t>
  </si>
  <si>
    <t>ARCOBALENO COOP. SOC. ONLUS</t>
  </si>
  <si>
    <t>RETTA FREQUENZA UTENTI CDD MESE DI GIUGNO 2021</t>
  </si>
  <si>
    <t>39/PA</t>
  </si>
  <si>
    <t>2040/210013398</t>
  </si>
  <si>
    <t>ACQUISTO NUOVA SERIE COPERTINE</t>
  </si>
  <si>
    <t>FATTPA 64_21</t>
  </si>
  <si>
    <t>COMUNITA' "ROSA DI GERICO - LA CASA DEI BAMBINI"</t>
  </si>
  <si>
    <t>PROGETTO ACCOGLIMENTO IN COMUNITA' DI MINORE MESE DI MAGGIO</t>
  </si>
  <si>
    <t>2021</t>
  </si>
  <si>
    <t>D1176</t>
  </si>
  <si>
    <t>LAZZARINI S.R.L.</t>
  </si>
  <si>
    <t>ACQUISTO FALDONI CON LEGACCI  E COSTITUZIONI DELLA REPUBBLIC</t>
  </si>
  <si>
    <t>A</t>
  </si>
  <si>
    <t>000063-21</t>
  </si>
  <si>
    <t>GESTIONE DEGLI ADEMPIMENTI IN MATERIA DI SICUREZZA E VALUTAZ</t>
  </si>
  <si>
    <t>RISCHI MOVIMENTAZIONE MANUALE CARICHI</t>
  </si>
  <si>
    <t>000064-21</t>
  </si>
  <si>
    <t>CONSULENZA ANNUALE AL PROGRAMMA GEST. SICUREZZA</t>
  </si>
  <si>
    <t>SF00016529</t>
  </si>
  <si>
    <t>ENEL SOLE S.R.L.</t>
  </si>
  <si>
    <t>GESTIONE IMPIANTI ILLUMINAZIONE PUBBLICA MESE DI MAGGIO 2021</t>
  </si>
  <si>
    <t>SF00016298</t>
  </si>
  <si>
    <t>TP2/2021/21000069</t>
  </si>
  <si>
    <t>SELMABIPIEMME LEASING SPA</t>
  </si>
  <si>
    <t>CANONE LEASING IMPIANTO FOTOVOLTAICO SCUOLA DELL'INFANZIA RA</t>
  </si>
  <si>
    <t>TA N. 168</t>
  </si>
  <si>
    <t>8B00383234</t>
  </si>
  <si>
    <t>TIM S.p.A.</t>
  </si>
  <si>
    <t>SPESE TELEFONICHE UFFICI COMUNALI 4BIM 2021</t>
  </si>
  <si>
    <t>8B00381999</t>
  </si>
  <si>
    <t>SPESE TELEFONICHE FAX 4BIM 2021</t>
  </si>
  <si>
    <t>8B00379050</t>
  </si>
  <si>
    <t>SPESE TELEFONICHE SCUOLA PRIMARIA 4BIM 2021</t>
  </si>
  <si>
    <t>8B00383053</t>
  </si>
  <si>
    <t>SPESE TELEFONICHE SCUOLA INFANZIA 4BIM 2021</t>
  </si>
  <si>
    <t>3/FE</t>
  </si>
  <si>
    <t>GUERCIO FRANCESCA</t>
  </si>
  <si>
    <t>INCARICO PER PARERE LEGALE IN MATERIA DI DISTANZE DAI CONFIN</t>
  </si>
  <si>
    <t>I</t>
  </si>
  <si>
    <t>2040/210015144</t>
  </si>
  <si>
    <t>BANDIERA COMUNE PERSONALIZZATA 100X150</t>
  </si>
  <si>
    <t>2040/210015145</t>
  </si>
  <si>
    <t>FORNITURA GEL IGIENIZZANTE MANI, SAPONE, RISME CARTA A4</t>
  </si>
  <si>
    <t>115/03</t>
  </si>
  <si>
    <t>BRIANTEL S.R.L.</t>
  </si>
  <si>
    <t>SERVIZIO CONNETTIVITA' E ADSL PERIODO 01.07.2021 -31.12.2021</t>
  </si>
  <si>
    <t>783</t>
  </si>
  <si>
    <t>LE MACCHINE CELIBI SOC. COOPERATIVA SOCIALE</t>
  </si>
  <si>
    <t>Servizio di gestione della Biblioteca Comunale di Annone di</t>
  </si>
  <si>
    <t>Brianza - MESE DI MAGGIO 2021</t>
  </si>
  <si>
    <t>782</t>
  </si>
  <si>
    <t>Brianza - MESE DI APRILE 2021</t>
  </si>
  <si>
    <t>3366/21</t>
  </si>
  <si>
    <t>CANONE MENSILE FOTORIPRODUTTORE SCUOLA INFANZIA PERIODO 13.0</t>
  </si>
  <si>
    <t>6.2021 - 12.08.2021</t>
  </si>
  <si>
    <t>396/21</t>
  </si>
  <si>
    <t>ELETTRICA ROGENO SRL</t>
  </si>
  <si>
    <t>SOSTITUZIONE SISTEMA DI PROTEZIONE INTERFACCIA IMPIANTO FOTO</t>
  </si>
  <si>
    <t>VOLTAICO SCUOLA PRIMARIA</t>
  </si>
  <si>
    <t>2675/PA</t>
  </si>
  <si>
    <t>SAN MARCO S.P.A.</t>
  </si>
  <si>
    <t>AGGIO SU RISCOSSIONI ICI IMU TASI 2021</t>
  </si>
  <si>
    <t>21002092</t>
  </si>
  <si>
    <t>ITALWARE S.R.L.</t>
  </si>
  <si>
    <t>adesione convenzione consip acquisto computer e monitor</t>
  </si>
  <si>
    <t>57/2021</t>
  </si>
  <si>
    <t>PIANTANIDA MARCELLO</t>
  </si>
  <si>
    <t>ACQUISTO TOSAERBA HONDA</t>
  </si>
  <si>
    <t>12/20</t>
  </si>
  <si>
    <t>AGRI VERDE SOC. AGR. S.S.A.</t>
  </si>
  <si>
    <t>POTATURA STRAORDINARIA PIANTE PRESSO GIARDINO ASILO NIDO</t>
  </si>
  <si>
    <t>2950/E</t>
  </si>
  <si>
    <t>CEDOLINI ELABORATI MESE DI GIUGNO 2021</t>
  </si>
  <si>
    <t>42102542081</t>
  </si>
  <si>
    <t>DOLOMITI ENERGIA SPA</t>
  </si>
  <si>
    <t>energia elettrica periodo 01/05/2021 09/06/2021 Abitazione</t>
  </si>
  <si>
    <t>custode</t>
  </si>
  <si>
    <t>305</t>
  </si>
  <si>
    <t>TECNOJOULE CLIMA S.A.S. DI LIMONTA FELICE &amp; C. S.A.S.</t>
  </si>
  <si>
    <t>MANUTENZIONE ANNUALE CLIMATIZZATORI UFFICI</t>
  </si>
  <si>
    <t>42102714878</t>
  </si>
  <si>
    <t>energia elettrica periodo 01/04/2021 31/05/2021 Locali</t>
  </si>
  <si>
    <t>Villa Cabella sede volontari</t>
  </si>
  <si>
    <t>50965/2021</t>
  </si>
  <si>
    <t>SILEA S.P.A.</t>
  </si>
  <si>
    <t>RACCOLTA, TRASPORTO E SMALTIMENTO RIFIUTI MESE DI GIUGNO 202</t>
  </si>
  <si>
    <t>1</t>
  </si>
  <si>
    <t>9856</t>
  </si>
  <si>
    <t>LEGGERE S.R.L.</t>
  </si>
  <si>
    <t>FORNITURA LIBRI BIBLIOTECA CIVICA</t>
  </si>
  <si>
    <t>100760/P</t>
  </si>
  <si>
    <t>B.C.S. S.R.L.</t>
  </si>
  <si>
    <t>ASSISTENZA SISTEMISTICA, ASSISTENZA HARDWARE E SOFTWARE</t>
  </si>
  <si>
    <t>43/P</t>
  </si>
  <si>
    <t>SPREAFICO S.R.L.</t>
  </si>
  <si>
    <t>SERVIZIO TRASPORTO ANNONE DI BRIANZA-VERONA IL GIORNO</t>
  </si>
  <si>
    <t>26.06.2021</t>
  </si>
  <si>
    <t>SF00023749</t>
  </si>
  <si>
    <t>GESTIONE IMPIANTI DI ILLUMINAZIONE PUBBLICA MESE DI GIUGNO</t>
  </si>
  <si>
    <t>50/PA</t>
  </si>
  <si>
    <t>RETTA FREQUENZA UTENTI CDD VALMADRERA MESE DI LUGLIO 2021</t>
  </si>
  <si>
    <t>P.E.</t>
  </si>
  <si>
    <t>49/PA</t>
  </si>
  <si>
    <t>S.A.</t>
  </si>
  <si>
    <t>42102728215</t>
  </si>
  <si>
    <t>energia elettrica periodo 01/05/2021 31/05/2021 Illuminazion</t>
  </si>
  <si>
    <t>e pubblica</t>
  </si>
  <si>
    <t>42102736642</t>
  </si>
  <si>
    <t>energia elettrica periodo 01/05/2021 31/05/2021 Pista ciclab</t>
  </si>
  <si>
    <t>ile</t>
  </si>
  <si>
    <t>Q120210000001930</t>
  </si>
  <si>
    <t>ACEL ENERGIE SRL UNIPERSONALE</t>
  </si>
  <si>
    <t>FORNITURA GAS METANO SCUOLA PRIMARIA PERIODO MAGGIO 2021</t>
  </si>
  <si>
    <t>Q120210000001931</t>
  </si>
  <si>
    <t>FORNITURA GAS METANO MUNICIPIO/SCUOLA DELL'INFANZIA MESE DI</t>
  </si>
  <si>
    <t>MAGGIO 2021</t>
  </si>
  <si>
    <t>Q120210000002024</t>
  </si>
  <si>
    <t>FORNITURA GAS METANO PICCOLO MONDO PERIODO 28.04.2021 -</t>
  </si>
  <si>
    <t>31.05.2021</t>
  </si>
  <si>
    <t>Q120210000002029</t>
  </si>
  <si>
    <t>FORNITURA GAS METANO SEDE AVIS/AIDO PERIODO 28.04.2021-</t>
  </si>
  <si>
    <t>4/B/2021</t>
  </si>
  <si>
    <t>BARTESAGHI GEOM. LUCA &amp; C. S.N.C.</t>
  </si>
  <si>
    <t>FORNITURA MATERIALE MANUTENZIONE STRADE</t>
  </si>
  <si>
    <t>51055/2021</t>
  </si>
  <si>
    <t>ACQUISTO SACCHI TRASPARENTE INCOLORE E SACCHI VIOLA TRASPARE</t>
  </si>
  <si>
    <t>NTE</t>
  </si>
  <si>
    <t>FATTPA 77_21</t>
  </si>
  <si>
    <t>PROGETTO DI ACCOGLIMENTO IN COMUNITA' MINORE M.B.M. GIUGNO2</t>
  </si>
  <si>
    <t>1521000646</t>
  </si>
  <si>
    <t>FORNITURA CONTATORE PRESSO SCUOLA DELL'INFANZIA</t>
  </si>
  <si>
    <t>SF00021696</t>
  </si>
  <si>
    <t>GESTIONE IMPIANTI ILLUMINAZIONE PUBBLICA MESE DI GIUGNO 2021</t>
  </si>
  <si>
    <t>3699/21</t>
  </si>
  <si>
    <t>manutenzione fotocopiatrore brother</t>
  </si>
  <si>
    <t>58</t>
  </si>
  <si>
    <t>ALFEM CONSULTING S.R.L.</t>
  </si>
  <si>
    <t>SUPPORTO UFFICIO RAGIONERIA PER ELABORAZIONE DOCUMENTI CONTA</t>
  </si>
  <si>
    <t>BILI</t>
  </si>
  <si>
    <t>FATTPA 11_21</t>
  </si>
  <si>
    <t>FORMENTI VITTORIO</t>
  </si>
  <si>
    <t>ONORARIO PROGETTO VIDEOSORVEGLIANZA COMUNALE 2° LOTTO</t>
  </si>
  <si>
    <t>2040/210017054</t>
  </si>
  <si>
    <t>FORNITURA STAMPATI E CANCELLERIA</t>
  </si>
  <si>
    <t>958</t>
  </si>
  <si>
    <t>Brianza - MESE DI GIUGNO 2021</t>
  </si>
  <si>
    <t>6400025889</t>
  </si>
  <si>
    <t>SODEXO S.P.A.</t>
  </si>
  <si>
    <t>FORNITURA PASTI SCUOLE E PASTI ANZIANI MESE DI GIUGNO 2021</t>
  </si>
  <si>
    <t>7009671723</t>
  </si>
  <si>
    <t>ITALIANA PETROLI S.P.A.</t>
  </si>
  <si>
    <t>FORNITURA CARBURANTE AUTOMEZZI COMUNALI MESE DI GIUGNO 2021</t>
  </si>
  <si>
    <t>13/PA</t>
  </si>
  <si>
    <t>BARTESAGHI F.LLI DI G. A. &amp; C. SNC</t>
  </si>
  <si>
    <t>MANUTENZIONE AUTOMEZZI COMUNALI</t>
  </si>
  <si>
    <t>TP2/2021/21000076</t>
  </si>
  <si>
    <t>CANONE LEASING IMPIANTO FOTOVOLTAICO SCUOLA PRIMARIA - RATA</t>
  </si>
  <si>
    <t>N. 164</t>
  </si>
  <si>
    <t>TP2/2021/21000075</t>
  </si>
  <si>
    <t>CANONE LEASING IMPIANTO FOTOVOLTAICO SCUOLA DELL'INFANZIA</t>
  </si>
  <si>
    <t>RATA N. 169</t>
  </si>
  <si>
    <t>108/PA</t>
  </si>
  <si>
    <t>LA VECCHIA QUERCIA SOC.COOP. R.L.</t>
  </si>
  <si>
    <t>RETTA FREQUENZA SERVIZIO STRISCIA GIALLA MAGGIO E GIUGNO 202</t>
  </si>
  <si>
    <t>000132-21</t>
  </si>
  <si>
    <t>FORNITURA  ESTINTORI E RITIRO ESTINTORI USATI</t>
  </si>
  <si>
    <t>51067/2021</t>
  </si>
  <si>
    <t>SERVIZIO AVVIO AL RECUPERO E SMALTIMENTO RIFIUTI</t>
  </si>
  <si>
    <t>3126/PA</t>
  </si>
  <si>
    <t>SUPPORTO GESTIONE ORDINARIA IUC ANNO 2021</t>
  </si>
  <si>
    <t>3301/PA</t>
  </si>
  <si>
    <t>AGGIO SU RISCOSSIONE CANONE UNICO MESE DI GIUGNO 2021</t>
  </si>
  <si>
    <t>120/PA</t>
  </si>
  <si>
    <t>CONSOLIDA CONSORZIO COOP. SOCIALI</t>
  </si>
  <si>
    <t>RETTE FREQUENZA SERVIZI AREA FORMAZIONE CFPP</t>
  </si>
  <si>
    <t>3125/PA</t>
  </si>
  <si>
    <t>PIANO ECONOMICO FINANZIARIO TARI 2020-2021</t>
  </si>
  <si>
    <t>3507/E</t>
  </si>
  <si>
    <t>CEDOLINI ELABORATI MESE DI LUGLIO 2021</t>
  </si>
  <si>
    <t>0002129473</t>
  </si>
  <si>
    <t>MAGGIOLI SPA</t>
  </si>
  <si>
    <t>ACQUISTO BUSTE BIANCHE</t>
  </si>
  <si>
    <t>3828/21</t>
  </si>
  <si>
    <t>NOLEGGIO FOTORIPRODUTTORE PERIODO 05.07.2021 - 04.09.2021</t>
  </si>
  <si>
    <t>FATTPA 1178_21</t>
  </si>
  <si>
    <t>Unione Provinciale Enti Locali</t>
  </si>
  <si>
    <t>webinar "documento informatico"e"ISEE reddito di cittadinanz</t>
  </si>
  <si>
    <t>a</t>
  </si>
  <si>
    <t>FATTPA 92_21</t>
  </si>
  <si>
    <t>PROGETTO ACCOGLIMENTO IN COMUNITA' MINORE M.B.M. MESE LUGLIO</t>
  </si>
  <si>
    <t>12032</t>
  </si>
  <si>
    <t>ACQUISTO LIBRI PER BIBLIOTECA CIVICA</t>
  </si>
  <si>
    <t>1621005501</t>
  </si>
  <si>
    <t>SIAE</t>
  </si>
  <si>
    <t>Uff.LECCO VILLA CABELLA PER.11/07/2021-11/07/2021 Sport 0809</t>
  </si>
  <si>
    <t>70120210</t>
  </si>
  <si>
    <t>42102839908</t>
  </si>
  <si>
    <t>energia elettrica periodo 01/06/2021 30/06/2021 Centro</t>
  </si>
  <si>
    <t>Sportivo COMUNE DI ANNONE DI BRIANZA -</t>
  </si>
  <si>
    <t>42102813909</t>
  </si>
  <si>
    <t>energia elettrica periodo 01/06/2021 30/06/2021 Illuminazion</t>
  </si>
  <si>
    <t>Pubblica COMUNE DI ANNONE DI BRIANZA -  mercato liber</t>
  </si>
  <si>
    <t>42102813912</t>
  </si>
  <si>
    <t>energia elettrica periodo 01/06/2021 30/06/2021 Municipio</t>
  </si>
  <si>
    <t xml:space="preserve"> COMUNE DI ANNONE DI BRIANZA -  mercato liber</t>
  </si>
  <si>
    <t>42102813911</t>
  </si>
  <si>
    <t>energia elettrica periodo 01/06/2021 30/06/2021 Scuola</t>
  </si>
  <si>
    <t>Primaria COMUNE DI ANNONE DI BRIANZA -  mercato liber</t>
  </si>
  <si>
    <t>42102823693</t>
  </si>
  <si>
    <t>energia elettrica periodo 01/06/2021 30/06/2021 Fabbricato</t>
  </si>
  <si>
    <t>Annesso COMUNE DI ANNONE DI BRIANZA -  mercato liber</t>
  </si>
  <si>
    <t>42102839904</t>
  </si>
  <si>
    <t>energia elettrica periodo 01/06/2021 30/06/2021 Sede Avis/</t>
  </si>
  <si>
    <t>Aido COMUNE DI ANNONE DI BRIANZA -  mercato liber</t>
  </si>
  <si>
    <t>42102832216</t>
  </si>
  <si>
    <t>42102839907</t>
  </si>
  <si>
    <t>energia elettrica periodo 01/06/2021 30/06/2021 Parco Giochi</t>
  </si>
  <si>
    <t>42102813907</t>
  </si>
  <si>
    <t>Infanzia COMUNE DI ANNONE DI BRIANZA -  mercato liber</t>
  </si>
  <si>
    <t>42102813908</t>
  </si>
  <si>
    <t>energia elettrica periodo 01/06/2021 30/06/2021 Piccolo Mond</t>
  </si>
  <si>
    <t>o</t>
  </si>
  <si>
    <t>42102813910</t>
  </si>
  <si>
    <t>energia elettrica periodo 01/06/2021 30/06/2021 Appartamento</t>
  </si>
  <si>
    <t>Villa Cabella</t>
  </si>
  <si>
    <t>42102839909</t>
  </si>
  <si>
    <t>energia elettrica periodo 01/06/2021 30/06/2021 Casa Anziani</t>
  </si>
  <si>
    <t>42102839905</t>
  </si>
  <si>
    <t>energia elettrica periodo 01/06/2021 30/06/2021 Villa Cabell</t>
  </si>
  <si>
    <t>42102839906</t>
  </si>
  <si>
    <t>energia elettrica periodo 01/06/2021 30/06/2021 Cimitero</t>
  </si>
  <si>
    <t>42102845074</t>
  </si>
  <si>
    <t>energia elettrica periodo 01/06/2021 30/06/2021 Telecamere</t>
  </si>
  <si>
    <t>42102817423</t>
  </si>
  <si>
    <t>42102817422</t>
  </si>
  <si>
    <t>42102845073</t>
  </si>
  <si>
    <t>SF00025758</t>
  </si>
  <si>
    <t>GESTIONE IMPIANTI ILLUMINAZIONE PUBBLICA LUGLIO 2021</t>
  </si>
  <si>
    <t>42103170618</t>
  </si>
  <si>
    <t>energia elettrica periodo 01/06/2021 30/06/2021 pista ciclab</t>
  </si>
  <si>
    <t>42103158886</t>
  </si>
  <si>
    <t>e Pubblica</t>
  </si>
  <si>
    <t>21E0000004722</t>
  </si>
  <si>
    <t>Wind Tre S.p.A.</t>
  </si>
  <si>
    <t>CANONE TRAFFICO DATI PER N. 2 FOTOTRAPPOLE LUGLIO 2021</t>
  </si>
  <si>
    <t>21E0000004723</t>
  </si>
  <si>
    <t>Q120210000002211</t>
  </si>
  <si>
    <t>FORNITURA GAS METANO PERIODO 01.05.2021 - 30.06.2021 VILLA</t>
  </si>
  <si>
    <t>CABELLA</t>
  </si>
  <si>
    <t>Q120210000002270</t>
  </si>
  <si>
    <t>FORNITURA GAS METANO MUNICIPIO E SCUOLA DELL'INFANZIA MESE</t>
  </si>
  <si>
    <t>DI GIUGNO 2021</t>
  </si>
  <si>
    <t>Q120210000002269</t>
  </si>
  <si>
    <t>FORNITURA GAS METANO SCUOLA PRIMARIA MESE DI GIUGNO 2021</t>
  </si>
  <si>
    <t>3716/PA</t>
  </si>
  <si>
    <t>AGGIO SU RISCOSSIONE CANONE UNICO</t>
  </si>
  <si>
    <t>000160-21</t>
  </si>
  <si>
    <t>MANUTENZIONE SEMESTRALE N. 3 ESTINTORI/IDRANTI</t>
  </si>
  <si>
    <t>000159-21</t>
  </si>
  <si>
    <t>MANUTENZIONE SEMESTRALE PORTE T.F.</t>
  </si>
  <si>
    <t>100860/P</t>
  </si>
  <si>
    <t>5488</t>
  </si>
  <si>
    <t>TECMAN SRL</t>
  </si>
  <si>
    <t>DISINFESTAZIONE INSETTICIDA E DERATTIZAZIONE</t>
  </si>
  <si>
    <t>499</t>
  </si>
  <si>
    <t>P.C. PROJECT S.R.L.</t>
  </si>
  <si>
    <t>RATA TRIMESTRE CANONE DI LOCAZIONE IMPIANTO FOTOVOLTAICO -</t>
  </si>
  <si>
    <t>RATA 39/48</t>
  </si>
  <si>
    <t>SF00025767</t>
  </si>
  <si>
    <t>TP2/2021/21000093</t>
  </si>
  <si>
    <t>CANONE LEASING IMPIANTO FOTOVOLTAICO SCUOLA PRIMARIA</t>
  </si>
  <si>
    <t>RATA 165</t>
  </si>
  <si>
    <t>TP2/2021/21000092</t>
  </si>
  <si>
    <t>RATA 170</t>
  </si>
  <si>
    <t>3912/PA</t>
  </si>
  <si>
    <t>AGGIO SU RISCOSSIONI ICI IMU TASI LUGLIO 2021</t>
  </si>
  <si>
    <t>7009742402</t>
  </si>
  <si>
    <t>FORNITURA CARBURANTE AUTOMEZZI COMUNALI MESE DI LUGLIO</t>
  </si>
  <si>
    <t>51169/2021</t>
  </si>
  <si>
    <t>SERVIZIO RACCOLTA E TRASPORTO RIFIUTI  LUGLIO 2021</t>
  </si>
  <si>
    <t>320/PA</t>
  </si>
  <si>
    <t>CONTRATTO IMPRESA SOCIALE ANNO 2021</t>
  </si>
  <si>
    <t>15/PA</t>
  </si>
  <si>
    <t>6400030962</t>
  </si>
  <si>
    <t>FORNITURA PASTI ANZIANI MESE DI LUGLIO 2021</t>
  </si>
  <si>
    <t>4129/PA</t>
  </si>
  <si>
    <t>AGGIO SU RISCOSSIONE CANONE UNICO PERIODO LUGLIO 2021</t>
  </si>
  <si>
    <t>FPFP0000019</t>
  </si>
  <si>
    <t>VALT PLASTIC S.R.L.</t>
  </si>
  <si>
    <t>ACQUISTO MATERIALE PER LAVORI DI PICCOLA MANUTENZIONE</t>
  </si>
  <si>
    <t>ATTIVITA' DI LIVING LAND</t>
  </si>
  <si>
    <t>51265/2021</t>
  </si>
  <si>
    <t>AVVIO AL RECUPERO E SMALTIMENTO RIFIUTI MESE DI LUGLIO 2021</t>
  </si>
  <si>
    <t>4409/21</t>
  </si>
  <si>
    <t>canone noleggio fotocopiatore kyocera km 2035 scuola dell'in</t>
  </si>
  <si>
    <t>fanzia</t>
  </si>
  <si>
    <t>4420/21</t>
  </si>
  <si>
    <t>NOLEGGIO APPARECCHIO MULTIFUNZIONE OLIVETTI D2200 MF</t>
  </si>
  <si>
    <t>2021   139/E</t>
  </si>
  <si>
    <t>ARTIDRAULICA SNC DI C. GEROSA E C. USAI</t>
  </si>
  <si>
    <t>LAVORI DI RIQUALIFICAZIONE NUOVO LOCALE AL 1 PIANO MUNICIPIO</t>
  </si>
  <si>
    <t>FPFP0000020</t>
  </si>
  <si>
    <t>LIVING LAND</t>
  </si>
  <si>
    <t>172</t>
  </si>
  <si>
    <t>SKYFITNESS S.R.L.</t>
  </si>
  <si>
    <t>FORNITURA IMPIANTO STREET-WORKOUT LOC ONA</t>
  </si>
  <si>
    <t>173</t>
  </si>
  <si>
    <t>MONTAGGIO  IMPIANTO STREET-WORKOUT LOC ONA</t>
  </si>
  <si>
    <t>349/PA</t>
  </si>
  <si>
    <t>SERVIZIO DI PULIZIA STABILI COMUNALI</t>
  </si>
  <si>
    <t>348/PA</t>
  </si>
  <si>
    <t>SERVIZIO DI MANUTENZIONE ORDINARIA DEL TERRITORIO E DEGLI IM</t>
  </si>
  <si>
    <t>PIANTI COMUNALI</t>
  </si>
  <si>
    <t>42103261426</t>
  </si>
  <si>
    <t>energia elettrica periodo 01/07/2021 31/07/2021 Telecamere</t>
  </si>
  <si>
    <t>42103264719</t>
  </si>
  <si>
    <t>energia elettrica periodo 01/07/2021 31/07/2021 Illuminazion</t>
  </si>
  <si>
    <t>42103261427</t>
  </si>
  <si>
    <t>42103276004</t>
  </si>
  <si>
    <t>energia elettrica periodo 01/07/2021 31/07/2021 Piccolo</t>
  </si>
  <si>
    <t>Mondo</t>
  </si>
  <si>
    <t>42103275997</t>
  </si>
  <si>
    <t>energia elettrica periodo 01/07/2021 31/07/2021 sede Avis</t>
  </si>
  <si>
    <t>Aido</t>
  </si>
  <si>
    <t>42103275998</t>
  </si>
  <si>
    <t>energia elettrica periodo 01/07/2021 31/07/2021 Villa</t>
  </si>
  <si>
    <t>Cabella</t>
  </si>
  <si>
    <t>42103276008</t>
  </si>
  <si>
    <t>energia elettrica periodo 01/07/2021 31/07/2021 Municipio</t>
  </si>
  <si>
    <t>42103276010</t>
  </si>
  <si>
    <t>energia elettrica periodo 01/07/2021 31/07/2021 Pista ciclab</t>
  </si>
  <si>
    <t>42103276001</t>
  </si>
  <si>
    <t>energia elettrica periodo 01/07/2021 31/07/2021 Centro sport</t>
  </si>
  <si>
    <t>ivo</t>
  </si>
  <si>
    <t>42103276948</t>
  </si>
  <si>
    <t>energia elettrica periodo 01/07/2021 31/07/2021 Fabbricato</t>
  </si>
  <si>
    <t>Annesso</t>
  </si>
  <si>
    <t>42103276000</t>
  </si>
  <si>
    <t>energia elettrica periodo 01/07/2021 31/07/2021 parco giochi</t>
  </si>
  <si>
    <t>42103276009</t>
  </si>
  <si>
    <t>energia elettrica periodo 01/07/2021 31/07/2021 Pista</t>
  </si>
  <si>
    <t>ciclabile</t>
  </si>
  <si>
    <t>42103276006</t>
  </si>
  <si>
    <t>energia elettrica periodo 01/07/2021 31/07/2021 Appartamento</t>
  </si>
  <si>
    <t>42103275999</t>
  </si>
  <si>
    <t>energia elettrica periodo 01/07/2021 31/07/2021 Cimitero</t>
  </si>
  <si>
    <t>42103276003</t>
  </si>
  <si>
    <t>energia elettrica periodo 01/07/2021 31/07/2021 Scuola</t>
  </si>
  <si>
    <t>Infanzia</t>
  </si>
  <si>
    <t>42103276007</t>
  </si>
  <si>
    <t>Primaria</t>
  </si>
  <si>
    <t>42103276002</t>
  </si>
  <si>
    <t>energia elettrica periodo 01/07/2021 31/07/2021 Casa Anziani</t>
  </si>
  <si>
    <t>42103276005</t>
  </si>
  <si>
    <t>21E0000005534</t>
  </si>
  <si>
    <t>CANONE TRAFFICO DATI PER N. 2 FOTOTRAPPOLE AGOSTO 2021</t>
  </si>
  <si>
    <t>21E0000005535</t>
  </si>
  <si>
    <t>CANONE TRAFFICO DATI PER N. 2 FOTOTRAPPOLE</t>
  </si>
  <si>
    <t>134/PA</t>
  </si>
  <si>
    <t>RETTA FREQUENZA SERVIZIO STRISCIA GIALLA LUGLIO 2021</t>
  </si>
  <si>
    <t>Q120210000002560</t>
  </si>
  <si>
    <t>FORNITURA GAS METANO MUNICIPIO/SCUOLA INFANZIA CONGUAGLIO</t>
  </si>
  <si>
    <t>1 FEBBRAIO 2020 31 LUGLIO 2021</t>
  </si>
  <si>
    <t>Q120210000002559</t>
  </si>
  <si>
    <t>FORNITURA GAS METANO SCUOLA PRIMARIA MESE DI LUGLIO 2021</t>
  </si>
  <si>
    <t>4/PA</t>
  </si>
  <si>
    <t>LAPIS DI MASSIMO FILIGURA</t>
  </si>
  <si>
    <t>RESTAURO E RIPRISTINO ARREDO URBANO</t>
  </si>
  <si>
    <t>0000921900006854</t>
  </si>
  <si>
    <t>E-DISTRIBUZIONE S.P.A.</t>
  </si>
  <si>
    <t>ADDEBITI/ACCREDITI VARI POD SERVIZIO DI MISURA COMPETENZA</t>
  </si>
  <si>
    <t>0000921900008932</t>
  </si>
  <si>
    <t>2204/E1</t>
  </si>
  <si>
    <t>CRESET</t>
  </si>
  <si>
    <t>AGGIO SU RISCOSSIONE TARI 2019 - RIVERS. 30.07.2021</t>
  </si>
  <si>
    <t>2338/E1</t>
  </si>
  <si>
    <t>AGGIO SU RISCOSSIONE TARI 2019 - RIVERS. 20.08.2021</t>
  </si>
  <si>
    <t>FEP21-000115</t>
  </si>
  <si>
    <t>EPIPOLI SPA</t>
  </si>
  <si>
    <t>BUONI SPESA PER FAMIGLI IN CONDIZIONI DI DISAGIO ECONOMICO</t>
  </si>
  <si>
    <t>2021   154/E</t>
  </si>
  <si>
    <t>LAVORI DI MANUTENZIONE ORDINARIA SCUOLA MATERNE OPERE DA</t>
  </si>
  <si>
    <t>IDRAULICO</t>
  </si>
  <si>
    <t>2021   155/E</t>
  </si>
  <si>
    <t>LAVORI DI MANUTENZIONE ORDINARIA SCUOLA PRIMARIA OPERE DI</t>
  </si>
  <si>
    <t>FATTPA 108_21</t>
  </si>
  <si>
    <t>COLLOCAMENTO DEL MINORE M.B.M. 50% MESE DI AGOSTO 2021</t>
  </si>
  <si>
    <t>2021   153/E</t>
  </si>
  <si>
    <t>LAVORI DI MANUTENZIONE ORDINARIA CENTRO VOLONTARI OPERE DI</t>
  </si>
  <si>
    <t>4022/E</t>
  </si>
  <si>
    <t>CEDOLINI ELABORATI MESE DI AGOSTO 2021</t>
  </si>
  <si>
    <t>42103697692</t>
  </si>
  <si>
    <t>energia elettrica periodo 01/06/2021 31/07/2021 locali Villa</t>
  </si>
  <si>
    <t>Cabella sede volontari</t>
  </si>
  <si>
    <t>42103739547</t>
  </si>
  <si>
    <t>42103718424</t>
  </si>
  <si>
    <t>energia elettrica periodo 01/07/2021 31/07/2021 pista ciclab</t>
  </si>
  <si>
    <t>TP2/2021/21000096</t>
  </si>
  <si>
    <t>CANONE LEASING IMPIANTO FOTOVOLTAICO SCUOLA PRIMARIA  - RATA</t>
  </si>
  <si>
    <t>166</t>
  </si>
  <si>
    <t>6400035201</t>
  </si>
  <si>
    <t>PASTI ANZIANI MESE DI AGOSTO 2021</t>
  </si>
  <si>
    <t>7009809548</t>
  </si>
  <si>
    <t>FORNITURA CARBURANTE AUTOMEZZI COMUNALI MESE DI AGOSTO 2021</t>
  </si>
  <si>
    <t>4331/PA</t>
  </si>
  <si>
    <t>AGGIO SU RISCOSSIONE ICI IMU TASI MESE DI AGOSTO 2021</t>
  </si>
  <si>
    <t>100954/P</t>
  </si>
  <si>
    <t>33</t>
  </si>
  <si>
    <t>ANGHILERI MATTEO</t>
  </si>
  <si>
    <t>OPERE DI RIFACIMENTO TETTI DEI RUDERI ANNESSI A VILLA CABELL</t>
  </si>
  <si>
    <t>000038/PA</t>
  </si>
  <si>
    <t>VIRAS SAS DI VILLA LUIGI &amp; C.</t>
  </si>
  <si>
    <t>ACQUISTO PLOTTER</t>
  </si>
  <si>
    <t>51367/2021</t>
  </si>
  <si>
    <t>SMALTIMENTO RIFIUTI  AGOSTO    2021</t>
  </si>
  <si>
    <t>42103817690</t>
  </si>
  <si>
    <t>energia elettrica periodo 01/08/2021 31/08/2021 Telecamere</t>
  </si>
  <si>
    <t>42103785040</t>
  </si>
  <si>
    <t>energia elettrica periodo 01/08/2021 31/08/2021 Illuminazion</t>
  </si>
  <si>
    <t>42103817691</t>
  </si>
  <si>
    <t>243</t>
  </si>
  <si>
    <t>ESSECIVI S.R.L.</t>
  </si>
  <si>
    <t>INCRICO PROFESSIONALE PER RINNOVO CP.P.I. CENTRALE TERMICA</t>
  </si>
  <si>
    <t>MUNICIPIO</t>
  </si>
  <si>
    <t>51458/2021</t>
  </si>
  <si>
    <t>SMALTIMENTO E RECUPERO RIFIUTI MESE DI AGOSTO 2021</t>
  </si>
  <si>
    <t>383/PA</t>
  </si>
  <si>
    <t>RETTE FREQUENZA SERVIZI ARTIMEDIA E CESEA ANNO 2021</t>
  </si>
  <si>
    <t>384/PA</t>
  </si>
  <si>
    <t>4640/PA</t>
  </si>
  <si>
    <t>000040-21</t>
  </si>
  <si>
    <t>GIAVA SERVIZI S.R.L.</t>
  </si>
  <si>
    <t>INCARICO PER VERIFICA IMPIANTO DI MESSA TERRA CENTRO SPORTIV</t>
  </si>
  <si>
    <t>22/PA</t>
  </si>
  <si>
    <t>TECNOASSISTENZA CALDAIE DI NEGRI MAURO</t>
  </si>
  <si>
    <t>INCARICO TERZO RESPONSABILE E RIPARAZIONE IMPIANTI TERMICI</t>
  </si>
  <si>
    <t>000039-21</t>
  </si>
  <si>
    <t>INCARICO VERIFICA MESSA A TERRA EDIFICIO</t>
  </si>
  <si>
    <t>000038-21</t>
  </si>
  <si>
    <t>INCARICO PER VERIFICA IMPIANTO MESSA TERRA SEDE MUNICIPALE</t>
  </si>
  <si>
    <t>101084/P</t>
  </si>
  <si>
    <t>INTERVENTI DEL 02.09.2021 -14.09.2021 - 16.09.2021</t>
  </si>
  <si>
    <t>744/E</t>
  </si>
  <si>
    <t>PROXIME s.r.l.</t>
  </si>
  <si>
    <t>CANONE DI MANUTENZIONE E ASSISTENZA TECNICA IMP.FOTOVOLTAICI</t>
  </si>
  <si>
    <t>EMISSIONE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</si>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</sst>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2" fillId="0" borderId="0" xfId="2"/>
    <xf numFmtId="0" fontId="3" fillId="0" borderId="0" xfId="2" applyFont="1"/>
    <xf numFmtId="1" fontId="2" fillId="0" borderId="0" xfId="2" applyNumberFormat="1"/>
    <xf numFmtId="44" fontId="2" fillId="0" borderId="0" xfId="1" applyFont="1"/>
    <xf numFmtId="0" fontId="3" fillId="0" borderId="1" xfId="2" applyFont="1" applyBorder="1"/>
    <xf numFmtId="1" fontId="3" fillId="0" borderId="1" xfId="2" applyNumberFormat="1" applyFont="1" applyBorder="1"/>
    <xf numFmtId="44" fontId="3" fillId="0" borderId="1" xfId="1" applyFont="1" applyBorder="1"/>
    <xf numFmtId="0" fontId="2" fillId="0" borderId="1" xfId="2" applyBorder="1"/>
    <xf numFmtId="14" fontId="2" fillId="0" borderId="1" xfId="2" applyNumberFormat="1" applyBorder="1"/>
    <xf numFmtId="1" fontId="2" fillId="0" borderId="1" xfId="2" applyNumberFormat="1" applyBorder="1"/>
    <xf numFmtId="44" fontId="2" fillId="0" borderId="1" xfId="1" applyFont="1" applyBorder="1"/>
  </cellXfs>
  <cellStyles count="3">
    <cellStyle name="Normale" xfId="0" builtinId="0"/>
    <cellStyle name="Normale 2" xfId="2" xr:uid="{351E64C0-8C7F-4BFC-92CD-C0A598B5C876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C17B-DB88-4302-8BEC-8AFA7C2C1263}">
  <dimension ref="A1:N206"/>
  <sheetViews>
    <sheetView tabSelected="1" workbookViewId="0">
      <selection sqref="A1:L198"/>
    </sheetView>
  </sheetViews>
  <sheetFormatPr defaultRowHeight="12.75" x14ac:dyDescent="0.2"/>
  <cols>
    <col min="1" max="1" width="6.85546875" style="1" customWidth="1"/>
    <col min="2" max="2" width="7.140625" style="1" customWidth="1"/>
    <col min="3" max="3" width="17.7109375" style="1" bestFit="1" customWidth="1"/>
    <col min="4" max="4" width="11.28515625" style="1" bestFit="1" customWidth="1"/>
    <col min="5" max="5" width="9.28515625" style="1" hidden="1" customWidth="1"/>
    <col min="6" max="6" width="61.42578125" style="1" bestFit="1" customWidth="1"/>
    <col min="7" max="7" width="17.28515625" style="1" bestFit="1" customWidth="1"/>
    <col min="8" max="8" width="16.42578125" style="1" bestFit="1" customWidth="1"/>
    <col min="9" max="9" width="6.28515625" style="3" bestFit="1" customWidth="1"/>
    <col min="10" max="10" width="12.85546875" style="4" bestFit="1" customWidth="1"/>
    <col min="11" max="11" width="18.5703125" style="1" bestFit="1" customWidth="1"/>
    <col min="12" max="12" width="15.42578125" style="1" bestFit="1" customWidth="1"/>
    <col min="13" max="13" width="70.5703125" style="1" hidden="1" customWidth="1"/>
    <col min="14" max="14" width="52.85546875" style="1" hidden="1" customWidth="1"/>
    <col min="15" max="16" width="0" style="1" hidden="1" customWidth="1"/>
    <col min="17" max="16384" width="9.140625" style="1"/>
  </cols>
  <sheetData>
    <row r="1" spans="1:14" s="2" customFormat="1" x14ac:dyDescent="0.2">
      <c r="A1" s="5" t="s">
        <v>0</v>
      </c>
      <c r="B1" s="5" t="s">
        <v>1</v>
      </c>
      <c r="C1" s="5" t="s">
        <v>2</v>
      </c>
      <c r="D1" s="5" t="s">
        <v>495</v>
      </c>
      <c r="E1" s="5" t="s">
        <v>3</v>
      </c>
      <c r="F1" s="5" t="s">
        <v>4</v>
      </c>
      <c r="G1" s="5" t="s">
        <v>5</v>
      </c>
      <c r="H1" s="5" t="s">
        <v>6</v>
      </c>
      <c r="I1" s="6" t="s">
        <v>7</v>
      </c>
      <c r="J1" s="7" t="s">
        <v>496</v>
      </c>
      <c r="K1" s="5" t="s">
        <v>8</v>
      </c>
      <c r="L1" s="5" t="s">
        <v>9</v>
      </c>
      <c r="M1" s="2" t="s">
        <v>10</v>
      </c>
      <c r="N1" s="2" t="s">
        <v>11</v>
      </c>
    </row>
    <row r="2" spans="1:14" x14ac:dyDescent="0.2">
      <c r="A2" s="8">
        <v>2021</v>
      </c>
      <c r="B2" s="8">
        <v>376</v>
      </c>
      <c r="C2" s="8" t="s">
        <v>12</v>
      </c>
      <c r="D2" s="9">
        <v>44327</v>
      </c>
      <c r="E2" s="8">
        <v>1849</v>
      </c>
      <c r="F2" s="8" t="s">
        <v>13</v>
      </c>
      <c r="G2" s="9">
        <v>44408</v>
      </c>
      <c r="H2" s="9">
        <v>44412</v>
      </c>
      <c r="I2" s="10">
        <f>+H2-G2</f>
        <v>4</v>
      </c>
      <c r="J2" s="11">
        <v>492</v>
      </c>
      <c r="K2" s="8">
        <f>+I2*J2</f>
        <v>1968</v>
      </c>
      <c r="L2" s="8">
        <v>492</v>
      </c>
      <c r="M2" s="1" t="s">
        <v>14</v>
      </c>
      <c r="N2" s="1" t="s">
        <v>15</v>
      </c>
    </row>
    <row r="3" spans="1:14" x14ac:dyDescent="0.2">
      <c r="A3" s="8">
        <v>2021</v>
      </c>
      <c r="B3" s="8">
        <v>377</v>
      </c>
      <c r="C3" s="8" t="s">
        <v>16</v>
      </c>
      <c r="D3" s="9">
        <v>44330</v>
      </c>
      <c r="E3" s="8">
        <v>1849</v>
      </c>
      <c r="F3" s="8" t="s">
        <v>13</v>
      </c>
      <c r="G3" s="9">
        <v>44377</v>
      </c>
      <c r="H3" s="9">
        <v>44403</v>
      </c>
      <c r="I3" s="10">
        <f>+H3-G3</f>
        <v>26</v>
      </c>
      <c r="J3" s="11">
        <v>70</v>
      </c>
      <c r="K3" s="8">
        <f t="shared" ref="K3:K66" si="0">+I3*J3</f>
        <v>1820</v>
      </c>
      <c r="L3" s="8">
        <v>70</v>
      </c>
      <c r="M3" s="1" t="s">
        <v>17</v>
      </c>
      <c r="N3" s="1" t="s">
        <v>18</v>
      </c>
    </row>
    <row r="4" spans="1:14" x14ac:dyDescent="0.2">
      <c r="A4" s="8">
        <v>2021</v>
      </c>
      <c r="B4" s="8">
        <v>381</v>
      </c>
      <c r="C4" s="8" t="s">
        <v>19</v>
      </c>
      <c r="D4" s="9">
        <v>44334</v>
      </c>
      <c r="E4" s="8">
        <v>59</v>
      </c>
      <c r="F4" s="8" t="s">
        <v>20</v>
      </c>
      <c r="G4" s="9">
        <v>44426</v>
      </c>
      <c r="H4" s="9">
        <v>44391</v>
      </c>
      <c r="I4" s="10">
        <f>+H4-G4</f>
        <v>-35</v>
      </c>
      <c r="J4" s="11">
        <v>1096</v>
      </c>
      <c r="K4" s="8">
        <f t="shared" si="0"/>
        <v>-38360</v>
      </c>
      <c r="L4" s="8">
        <v>1096</v>
      </c>
      <c r="M4" s="1" t="s">
        <v>21</v>
      </c>
      <c r="N4" s="1" t="s">
        <v>18</v>
      </c>
    </row>
    <row r="5" spans="1:14" x14ac:dyDescent="0.2">
      <c r="A5" s="8">
        <v>2021</v>
      </c>
      <c r="B5" s="8">
        <v>382</v>
      </c>
      <c r="C5" s="8" t="s">
        <v>22</v>
      </c>
      <c r="D5" s="9">
        <v>44335</v>
      </c>
      <c r="E5" s="8">
        <v>2585</v>
      </c>
      <c r="F5" s="8" t="s">
        <v>23</v>
      </c>
      <c r="G5" s="9">
        <v>44396</v>
      </c>
      <c r="H5" s="9">
        <v>44403</v>
      </c>
      <c r="I5" s="10">
        <f>+H5-G5</f>
        <v>7</v>
      </c>
      <c r="J5" s="11">
        <v>6126.37</v>
      </c>
      <c r="K5" s="8">
        <f t="shared" si="0"/>
        <v>42884.59</v>
      </c>
      <c r="L5" s="8">
        <v>6126.37</v>
      </c>
      <c r="M5" s="1" t="s">
        <v>24</v>
      </c>
      <c r="N5" s="1" t="s">
        <v>18</v>
      </c>
    </row>
    <row r="6" spans="1:14" x14ac:dyDescent="0.2">
      <c r="A6" s="8">
        <v>2021</v>
      </c>
      <c r="B6" s="8">
        <v>383</v>
      </c>
      <c r="C6" s="8" t="s">
        <v>25</v>
      </c>
      <c r="D6" s="9">
        <v>44336</v>
      </c>
      <c r="E6" s="8">
        <v>2585</v>
      </c>
      <c r="F6" s="8" t="s">
        <v>23</v>
      </c>
      <c r="G6" s="9">
        <v>44397</v>
      </c>
      <c r="H6" s="9">
        <v>44403</v>
      </c>
      <c r="I6" s="10">
        <f>+H6-G6</f>
        <v>6</v>
      </c>
      <c r="J6" s="11">
        <v>6103.17</v>
      </c>
      <c r="K6" s="8">
        <f t="shared" si="0"/>
        <v>36619.020000000004</v>
      </c>
      <c r="L6" s="8">
        <v>6103.17</v>
      </c>
      <c r="M6" s="1" t="s">
        <v>26</v>
      </c>
      <c r="N6" s="1" t="s">
        <v>18</v>
      </c>
    </row>
    <row r="7" spans="1:14" x14ac:dyDescent="0.2">
      <c r="A7" s="8">
        <v>2021</v>
      </c>
      <c r="B7" s="8">
        <v>384</v>
      </c>
      <c r="C7" s="8" t="s">
        <v>27</v>
      </c>
      <c r="D7" s="9">
        <v>44336</v>
      </c>
      <c r="E7" s="8">
        <v>2585</v>
      </c>
      <c r="F7" s="8" t="s">
        <v>23</v>
      </c>
      <c r="G7" s="9">
        <v>44397</v>
      </c>
      <c r="H7" s="9">
        <v>44403</v>
      </c>
      <c r="I7" s="10">
        <f>+H7-G7</f>
        <v>6</v>
      </c>
      <c r="J7" s="11">
        <v>6126.37</v>
      </c>
      <c r="K7" s="8">
        <f t="shared" si="0"/>
        <v>36758.22</v>
      </c>
      <c r="L7" s="8">
        <v>6126.37</v>
      </c>
      <c r="M7" s="1" t="s">
        <v>28</v>
      </c>
      <c r="N7" s="1" t="s">
        <v>18</v>
      </c>
    </row>
    <row r="8" spans="1:14" x14ac:dyDescent="0.2">
      <c r="A8" s="8">
        <v>2021</v>
      </c>
      <c r="B8" s="8">
        <v>385</v>
      </c>
      <c r="C8" s="8" t="s">
        <v>29</v>
      </c>
      <c r="D8" s="9">
        <v>44340</v>
      </c>
      <c r="E8" s="8">
        <v>765</v>
      </c>
      <c r="F8" s="8" t="s">
        <v>30</v>
      </c>
      <c r="G8" s="9">
        <v>44377</v>
      </c>
      <c r="H8" s="9">
        <v>44403</v>
      </c>
      <c r="I8" s="10">
        <f>+H8-G8</f>
        <v>26</v>
      </c>
      <c r="J8" s="11">
        <v>84.2</v>
      </c>
      <c r="K8" s="8">
        <f t="shared" si="0"/>
        <v>2189.2000000000003</v>
      </c>
      <c r="L8" s="8">
        <v>84.2</v>
      </c>
      <c r="M8" s="1" t="s">
        <v>31</v>
      </c>
      <c r="N8" s="1" t="s">
        <v>18</v>
      </c>
    </row>
    <row r="9" spans="1:14" x14ac:dyDescent="0.2">
      <c r="A9" s="8">
        <v>2021</v>
      </c>
      <c r="B9" s="8">
        <v>389</v>
      </c>
      <c r="C9" s="8" t="s">
        <v>32</v>
      </c>
      <c r="D9" s="9">
        <v>44335</v>
      </c>
      <c r="E9" s="8">
        <v>2343</v>
      </c>
      <c r="F9" s="8" t="s">
        <v>33</v>
      </c>
      <c r="G9" s="9">
        <v>44408</v>
      </c>
      <c r="H9" s="9">
        <v>44391</v>
      </c>
      <c r="I9" s="10">
        <f>+H9-G9</f>
        <v>-17</v>
      </c>
      <c r="J9" s="11">
        <v>247.5</v>
      </c>
      <c r="K9" s="8">
        <f t="shared" si="0"/>
        <v>-4207.5</v>
      </c>
      <c r="L9" s="8">
        <v>247.5</v>
      </c>
      <c r="M9" s="1" t="s">
        <v>34</v>
      </c>
      <c r="N9" s="1" t="s">
        <v>18</v>
      </c>
    </row>
    <row r="10" spans="1:14" x14ac:dyDescent="0.2">
      <c r="A10" s="8">
        <v>2021</v>
      </c>
      <c r="B10" s="8">
        <v>390</v>
      </c>
      <c r="C10" s="8" t="s">
        <v>35</v>
      </c>
      <c r="D10" s="9">
        <v>44330</v>
      </c>
      <c r="E10" s="8">
        <v>1849</v>
      </c>
      <c r="F10" s="8" t="s">
        <v>13</v>
      </c>
      <c r="G10" s="9">
        <v>44377</v>
      </c>
      <c r="H10" s="9">
        <v>44403</v>
      </c>
      <c r="I10" s="10">
        <f>+H10-G10</f>
        <v>26</v>
      </c>
      <c r="J10" s="11">
        <v>134.78</v>
      </c>
      <c r="K10" s="8">
        <f t="shared" si="0"/>
        <v>3504.28</v>
      </c>
      <c r="L10" s="8">
        <v>134.78</v>
      </c>
      <c r="M10" s="1" t="s">
        <v>36</v>
      </c>
      <c r="N10" s="1" t="s">
        <v>37</v>
      </c>
    </row>
    <row r="11" spans="1:14" x14ac:dyDescent="0.2">
      <c r="A11" s="8">
        <v>2021</v>
      </c>
      <c r="B11" s="8">
        <v>391</v>
      </c>
      <c r="C11" s="8" t="s">
        <v>38</v>
      </c>
      <c r="D11" s="9">
        <v>44337</v>
      </c>
      <c r="E11" s="8">
        <v>1875</v>
      </c>
      <c r="F11" s="8" t="s">
        <v>39</v>
      </c>
      <c r="G11" s="9">
        <v>44398</v>
      </c>
      <c r="H11" s="9">
        <v>44403</v>
      </c>
      <c r="I11" s="10">
        <f>+H11-G11</f>
        <v>5</v>
      </c>
      <c r="J11" s="11">
        <v>135</v>
      </c>
      <c r="K11" s="8">
        <f t="shared" si="0"/>
        <v>675</v>
      </c>
      <c r="L11" s="8">
        <v>135</v>
      </c>
      <c r="M11" s="1" t="s">
        <v>40</v>
      </c>
      <c r="N11" s="1" t="s">
        <v>18</v>
      </c>
    </row>
    <row r="12" spans="1:14" x14ac:dyDescent="0.2">
      <c r="A12" s="8">
        <v>2021</v>
      </c>
      <c r="B12" s="8">
        <v>392</v>
      </c>
      <c r="C12" s="8" t="s">
        <v>41</v>
      </c>
      <c r="D12" s="9">
        <v>44337</v>
      </c>
      <c r="E12" s="8">
        <v>1875</v>
      </c>
      <c r="F12" s="8" t="s">
        <v>39</v>
      </c>
      <c r="G12" s="9">
        <v>44398</v>
      </c>
      <c r="H12" s="9">
        <v>44403</v>
      </c>
      <c r="I12" s="10">
        <f>+H12-G12</f>
        <v>5</v>
      </c>
      <c r="J12" s="11">
        <v>245</v>
      </c>
      <c r="K12" s="8">
        <f t="shared" si="0"/>
        <v>1225</v>
      </c>
      <c r="L12" s="8">
        <v>245</v>
      </c>
      <c r="M12" s="1" t="s">
        <v>42</v>
      </c>
      <c r="N12" s="1" t="s">
        <v>43</v>
      </c>
    </row>
    <row r="13" spans="1:14" x14ac:dyDescent="0.2">
      <c r="A13" s="8">
        <v>2021</v>
      </c>
      <c r="B13" s="8">
        <v>402</v>
      </c>
      <c r="C13" s="8" t="s">
        <v>44</v>
      </c>
      <c r="D13" s="9">
        <v>44340</v>
      </c>
      <c r="E13" s="8">
        <v>1148</v>
      </c>
      <c r="F13" s="8" t="s">
        <v>45</v>
      </c>
      <c r="G13" s="9">
        <v>44408</v>
      </c>
      <c r="H13" s="9">
        <v>44391</v>
      </c>
      <c r="I13" s="10">
        <f>+H13-G13</f>
        <v>-17</v>
      </c>
      <c r="J13" s="11">
        <v>495</v>
      </c>
      <c r="K13" s="8">
        <f t="shared" si="0"/>
        <v>-8415</v>
      </c>
      <c r="L13" s="8">
        <v>495</v>
      </c>
      <c r="M13" s="1" t="s">
        <v>46</v>
      </c>
      <c r="N13" s="1" t="s">
        <v>18</v>
      </c>
    </row>
    <row r="14" spans="1:14" x14ac:dyDescent="0.2">
      <c r="A14" s="8">
        <v>2021</v>
      </c>
      <c r="B14" s="8">
        <v>407</v>
      </c>
      <c r="C14" s="8" t="s">
        <v>47</v>
      </c>
      <c r="D14" s="9">
        <v>44344</v>
      </c>
      <c r="E14" s="8">
        <v>1875</v>
      </c>
      <c r="F14" s="8" t="s">
        <v>39</v>
      </c>
      <c r="G14" s="9">
        <v>44404</v>
      </c>
      <c r="H14" s="9">
        <v>44403</v>
      </c>
      <c r="I14" s="10">
        <f>+H14-G14</f>
        <v>-1</v>
      </c>
      <c r="J14" s="11">
        <v>702.5</v>
      </c>
      <c r="K14" s="8">
        <f t="shared" si="0"/>
        <v>-702.5</v>
      </c>
      <c r="L14" s="8">
        <v>702.5</v>
      </c>
      <c r="M14" s="1" t="s">
        <v>48</v>
      </c>
      <c r="N14" s="1" t="s">
        <v>18</v>
      </c>
    </row>
    <row r="15" spans="1:14" x14ac:dyDescent="0.2">
      <c r="A15" s="8">
        <v>2021</v>
      </c>
      <c r="B15" s="8">
        <v>408</v>
      </c>
      <c r="C15" s="8" t="s">
        <v>49</v>
      </c>
      <c r="D15" s="9">
        <v>44348</v>
      </c>
      <c r="E15" s="8">
        <v>2251</v>
      </c>
      <c r="F15" s="8" t="s">
        <v>50</v>
      </c>
      <c r="G15" s="9">
        <v>44379</v>
      </c>
      <c r="H15" s="9">
        <v>44403</v>
      </c>
      <c r="I15" s="10">
        <f>+H15-G15</f>
        <v>24</v>
      </c>
      <c r="J15" s="11">
        <v>516</v>
      </c>
      <c r="K15" s="8">
        <f t="shared" si="0"/>
        <v>12384</v>
      </c>
      <c r="L15" s="8">
        <v>516</v>
      </c>
      <c r="M15" s="1" t="s">
        <v>51</v>
      </c>
      <c r="N15" s="1" t="s">
        <v>18</v>
      </c>
    </row>
    <row r="16" spans="1:14" x14ac:dyDescent="0.2">
      <c r="A16" s="8">
        <v>2021</v>
      </c>
      <c r="B16" s="8">
        <v>409</v>
      </c>
      <c r="C16" s="8" t="s">
        <v>52</v>
      </c>
      <c r="D16" s="9">
        <v>44348</v>
      </c>
      <c r="E16" s="8">
        <v>2251</v>
      </c>
      <c r="F16" s="8" t="s">
        <v>50</v>
      </c>
      <c r="G16" s="9">
        <v>44379</v>
      </c>
      <c r="H16" s="9">
        <v>44403</v>
      </c>
      <c r="I16" s="10">
        <f>+H16-G16</f>
        <v>24</v>
      </c>
      <c r="J16" s="11">
        <v>516</v>
      </c>
      <c r="K16" s="8">
        <f t="shared" si="0"/>
        <v>12384</v>
      </c>
      <c r="L16" s="8">
        <v>516</v>
      </c>
      <c r="M16" s="1" t="s">
        <v>51</v>
      </c>
      <c r="N16" s="1" t="s">
        <v>18</v>
      </c>
    </row>
    <row r="17" spans="1:14" x14ac:dyDescent="0.2">
      <c r="A17" s="8">
        <v>2021</v>
      </c>
      <c r="B17" s="8">
        <v>410</v>
      </c>
      <c r="C17" s="8" t="s">
        <v>53</v>
      </c>
      <c r="D17" s="9">
        <v>44344</v>
      </c>
      <c r="E17" s="8">
        <v>1875</v>
      </c>
      <c r="F17" s="8" t="s">
        <v>39</v>
      </c>
      <c r="G17" s="9">
        <v>44405</v>
      </c>
      <c r="H17" s="9">
        <v>44403</v>
      </c>
      <c r="I17" s="10">
        <f>+H17-G17</f>
        <v>-2</v>
      </c>
      <c r="J17" s="11">
        <v>195</v>
      </c>
      <c r="K17" s="8">
        <f t="shared" si="0"/>
        <v>-390</v>
      </c>
      <c r="L17" s="8">
        <v>195</v>
      </c>
      <c r="M17" s="1" t="s">
        <v>54</v>
      </c>
      <c r="N17" s="1" t="s">
        <v>18</v>
      </c>
    </row>
    <row r="18" spans="1:14" x14ac:dyDescent="0.2">
      <c r="A18" s="8">
        <v>2021</v>
      </c>
      <c r="B18" s="8">
        <v>411</v>
      </c>
      <c r="C18" s="8" t="s">
        <v>55</v>
      </c>
      <c r="D18" s="9">
        <v>44348</v>
      </c>
      <c r="E18" s="8">
        <v>2423</v>
      </c>
      <c r="F18" s="8" t="s">
        <v>56</v>
      </c>
      <c r="G18" s="9">
        <v>44378</v>
      </c>
      <c r="H18" s="9">
        <v>44403</v>
      </c>
      <c r="I18" s="10">
        <f>+H18-G18</f>
        <v>25</v>
      </c>
      <c r="J18" s="11">
        <v>930</v>
      </c>
      <c r="K18" s="8">
        <f t="shared" si="0"/>
        <v>23250</v>
      </c>
      <c r="L18" s="8">
        <v>930</v>
      </c>
      <c r="M18" s="1" t="s">
        <v>57</v>
      </c>
      <c r="N18" s="1" t="s">
        <v>58</v>
      </c>
    </row>
    <row r="19" spans="1:14" x14ac:dyDescent="0.2">
      <c r="A19" s="8">
        <v>2021</v>
      </c>
      <c r="B19" s="8">
        <v>413</v>
      </c>
      <c r="C19" s="8" t="s">
        <v>59</v>
      </c>
      <c r="D19" s="9">
        <v>44347</v>
      </c>
      <c r="E19" s="8">
        <v>69</v>
      </c>
      <c r="F19" s="8" t="s">
        <v>60</v>
      </c>
      <c r="G19" s="9">
        <v>44408</v>
      </c>
      <c r="H19" s="9">
        <v>44403</v>
      </c>
      <c r="I19" s="10">
        <f>+H19-G19</f>
        <v>-5</v>
      </c>
      <c r="J19" s="11">
        <v>188.5</v>
      </c>
      <c r="K19" s="8">
        <f t="shared" si="0"/>
        <v>-942.5</v>
      </c>
      <c r="L19" s="8">
        <v>188.5</v>
      </c>
      <c r="M19" s="1" t="s">
        <v>61</v>
      </c>
      <c r="N19" s="1" t="s">
        <v>62</v>
      </c>
    </row>
    <row r="20" spans="1:14" x14ac:dyDescent="0.2">
      <c r="A20" s="8">
        <v>2021</v>
      </c>
      <c r="B20" s="8">
        <v>415</v>
      </c>
      <c r="C20" s="8" t="s">
        <v>63</v>
      </c>
      <c r="D20" s="9">
        <v>44350</v>
      </c>
      <c r="E20" s="8">
        <v>2343</v>
      </c>
      <c r="F20" s="8" t="s">
        <v>33</v>
      </c>
      <c r="G20" s="9">
        <v>44439</v>
      </c>
      <c r="H20" s="9">
        <v>44391</v>
      </c>
      <c r="I20" s="10">
        <f>+H20-G20</f>
        <v>-48</v>
      </c>
      <c r="J20" s="11">
        <v>772.2</v>
      </c>
      <c r="K20" s="8">
        <f t="shared" si="0"/>
        <v>-37065.600000000006</v>
      </c>
      <c r="L20" s="8">
        <v>772.2</v>
      </c>
      <c r="M20" s="1" t="s">
        <v>64</v>
      </c>
      <c r="N20" s="1" t="s">
        <v>65</v>
      </c>
    </row>
    <row r="21" spans="1:14" x14ac:dyDescent="0.2">
      <c r="A21" s="8">
        <v>2021</v>
      </c>
      <c r="B21" s="8">
        <v>436</v>
      </c>
      <c r="C21" s="8" t="s">
        <v>66</v>
      </c>
      <c r="D21" s="9">
        <v>44354</v>
      </c>
      <c r="E21" s="8">
        <v>2343</v>
      </c>
      <c r="F21" s="8" t="s">
        <v>33</v>
      </c>
      <c r="G21" s="9">
        <v>44439</v>
      </c>
      <c r="H21" s="9">
        <v>44391</v>
      </c>
      <c r="I21" s="10">
        <f>+H21-G21</f>
        <v>-48</v>
      </c>
      <c r="J21" s="11">
        <v>1030.5</v>
      </c>
      <c r="K21" s="8">
        <f t="shared" si="0"/>
        <v>-49464</v>
      </c>
      <c r="L21" s="8">
        <v>1030.5</v>
      </c>
      <c r="M21" s="1" t="s">
        <v>67</v>
      </c>
      <c r="N21" s="1" t="s">
        <v>18</v>
      </c>
    </row>
    <row r="22" spans="1:14" x14ac:dyDescent="0.2">
      <c r="A22" s="8">
        <v>2021</v>
      </c>
      <c r="B22" s="8">
        <v>437</v>
      </c>
      <c r="C22" s="8" t="s">
        <v>68</v>
      </c>
      <c r="D22" s="9">
        <v>44347</v>
      </c>
      <c r="E22" s="8">
        <v>349</v>
      </c>
      <c r="F22" s="8" t="s">
        <v>69</v>
      </c>
      <c r="G22" s="9">
        <v>44407</v>
      </c>
      <c r="H22" s="9">
        <v>44391</v>
      </c>
      <c r="I22" s="10">
        <f>+H22-G22</f>
        <v>-16</v>
      </c>
      <c r="J22" s="11">
        <v>857.59</v>
      </c>
      <c r="K22" s="8">
        <f t="shared" si="0"/>
        <v>-13721.44</v>
      </c>
      <c r="L22" s="8">
        <v>857.59</v>
      </c>
      <c r="M22" s="1" t="s">
        <v>70</v>
      </c>
      <c r="N22" s="1" t="s">
        <v>18</v>
      </c>
    </row>
    <row r="23" spans="1:14" x14ac:dyDescent="0.2">
      <c r="A23" s="8">
        <v>2021</v>
      </c>
      <c r="B23" s="8">
        <v>438</v>
      </c>
      <c r="C23" s="8" t="s">
        <v>71</v>
      </c>
      <c r="D23" s="9">
        <v>44347</v>
      </c>
      <c r="E23" s="8">
        <v>349</v>
      </c>
      <c r="F23" s="8" t="s">
        <v>69</v>
      </c>
      <c r="G23" s="9">
        <v>44407</v>
      </c>
      <c r="H23" s="9">
        <v>44391</v>
      </c>
      <c r="I23" s="10">
        <f>+H23-G23</f>
        <v>-16</v>
      </c>
      <c r="J23" s="11">
        <v>544.91999999999996</v>
      </c>
      <c r="K23" s="8">
        <f t="shared" si="0"/>
        <v>-8718.7199999999993</v>
      </c>
      <c r="L23" s="8">
        <v>544.91999999999996</v>
      </c>
      <c r="M23" s="1" t="s">
        <v>70</v>
      </c>
      <c r="N23" s="1" t="s">
        <v>18</v>
      </c>
    </row>
    <row r="24" spans="1:14" x14ac:dyDescent="0.2">
      <c r="A24" s="8">
        <v>2021</v>
      </c>
      <c r="B24" s="8">
        <v>445</v>
      </c>
      <c r="C24" s="8" t="s">
        <v>72</v>
      </c>
      <c r="D24" s="9">
        <v>44351</v>
      </c>
      <c r="E24" s="8">
        <v>898</v>
      </c>
      <c r="F24" s="8" t="s">
        <v>73</v>
      </c>
      <c r="G24" s="9">
        <v>44378</v>
      </c>
      <c r="H24" s="9">
        <v>44392</v>
      </c>
      <c r="I24" s="10">
        <f>+H24-G24</f>
        <v>14</v>
      </c>
      <c r="J24" s="11">
        <v>633.17999999999995</v>
      </c>
      <c r="K24" s="8">
        <f t="shared" si="0"/>
        <v>8864.5199999999986</v>
      </c>
      <c r="L24" s="8">
        <v>633.17999999999995</v>
      </c>
      <c r="M24" s="1" t="s">
        <v>74</v>
      </c>
      <c r="N24" s="1" t="s">
        <v>75</v>
      </c>
    </row>
    <row r="25" spans="1:14" x14ac:dyDescent="0.2">
      <c r="A25" s="8">
        <v>2021</v>
      </c>
      <c r="B25" s="8">
        <v>448</v>
      </c>
      <c r="C25" s="8" t="s">
        <v>76</v>
      </c>
      <c r="D25" s="9">
        <v>44357</v>
      </c>
      <c r="E25" s="8">
        <v>2349</v>
      </c>
      <c r="F25" s="8" t="s">
        <v>77</v>
      </c>
      <c r="G25" s="9">
        <v>44432</v>
      </c>
      <c r="H25" s="9">
        <v>44424</v>
      </c>
      <c r="I25" s="10">
        <f>+H25-G25</f>
        <v>-8</v>
      </c>
      <c r="J25" s="11">
        <v>176.02</v>
      </c>
      <c r="K25" s="8">
        <f t="shared" si="0"/>
        <v>-1408.16</v>
      </c>
      <c r="L25" s="8">
        <v>176.02</v>
      </c>
      <c r="M25" s="1" t="s">
        <v>78</v>
      </c>
      <c r="N25" s="1" t="s">
        <v>18</v>
      </c>
    </row>
    <row r="26" spans="1:14" x14ac:dyDescent="0.2">
      <c r="A26" s="8">
        <v>2021</v>
      </c>
      <c r="B26" s="8">
        <v>449</v>
      </c>
      <c r="C26" s="8" t="s">
        <v>79</v>
      </c>
      <c r="D26" s="9">
        <v>44357</v>
      </c>
      <c r="E26" s="8">
        <v>2349</v>
      </c>
      <c r="F26" s="8" t="s">
        <v>77</v>
      </c>
      <c r="G26" s="9">
        <v>44432</v>
      </c>
      <c r="H26" s="9">
        <v>44424</v>
      </c>
      <c r="I26" s="10">
        <f>+H26-G26</f>
        <v>-8</v>
      </c>
      <c r="J26" s="11">
        <v>87.3</v>
      </c>
      <c r="K26" s="8">
        <f t="shared" si="0"/>
        <v>-698.4</v>
      </c>
      <c r="L26" s="8">
        <v>87.3</v>
      </c>
      <c r="M26" s="1" t="s">
        <v>80</v>
      </c>
      <c r="N26" s="1" t="s">
        <v>18</v>
      </c>
    </row>
    <row r="27" spans="1:14" x14ac:dyDescent="0.2">
      <c r="A27" s="8">
        <v>2021</v>
      </c>
      <c r="B27" s="8">
        <v>450</v>
      </c>
      <c r="C27" s="8" t="s">
        <v>81</v>
      </c>
      <c r="D27" s="9">
        <v>44357</v>
      </c>
      <c r="E27" s="8">
        <v>2349</v>
      </c>
      <c r="F27" s="8" t="s">
        <v>77</v>
      </c>
      <c r="G27" s="9">
        <v>44432</v>
      </c>
      <c r="H27" s="9">
        <v>44424</v>
      </c>
      <c r="I27" s="10">
        <f>+H27-G27</f>
        <v>-8</v>
      </c>
      <c r="J27" s="11">
        <v>33.770000000000003</v>
      </c>
      <c r="K27" s="8">
        <f t="shared" si="0"/>
        <v>-270.16000000000003</v>
      </c>
      <c r="L27" s="8">
        <v>33.770000000000003</v>
      </c>
      <c r="M27" s="1" t="s">
        <v>82</v>
      </c>
      <c r="N27" s="1" t="s">
        <v>18</v>
      </c>
    </row>
    <row r="28" spans="1:14" x14ac:dyDescent="0.2">
      <c r="A28" s="8">
        <v>2021</v>
      </c>
      <c r="B28" s="8">
        <v>451</v>
      </c>
      <c r="C28" s="8" t="s">
        <v>83</v>
      </c>
      <c r="D28" s="9">
        <v>44357</v>
      </c>
      <c r="E28" s="8">
        <v>2349</v>
      </c>
      <c r="F28" s="8" t="s">
        <v>77</v>
      </c>
      <c r="G28" s="9">
        <v>44432</v>
      </c>
      <c r="H28" s="9">
        <v>44424</v>
      </c>
      <c r="I28" s="10">
        <f>+H28-G28</f>
        <v>-8</v>
      </c>
      <c r="J28" s="11">
        <v>40.65</v>
      </c>
      <c r="K28" s="8">
        <f t="shared" si="0"/>
        <v>-325.2</v>
      </c>
      <c r="L28" s="8">
        <v>40.65</v>
      </c>
      <c r="M28" s="1" t="s">
        <v>84</v>
      </c>
      <c r="N28" s="1" t="s">
        <v>18</v>
      </c>
    </row>
    <row r="29" spans="1:14" x14ac:dyDescent="0.2">
      <c r="A29" s="8">
        <v>2021</v>
      </c>
      <c r="B29" s="8">
        <v>452</v>
      </c>
      <c r="C29" s="8" t="s">
        <v>85</v>
      </c>
      <c r="D29" s="9">
        <v>44348</v>
      </c>
      <c r="E29" s="8">
        <v>1959</v>
      </c>
      <c r="F29" s="8" t="s">
        <v>86</v>
      </c>
      <c r="G29" s="9">
        <v>44348</v>
      </c>
      <c r="H29" s="9">
        <v>44403</v>
      </c>
      <c r="I29" s="10">
        <f>+H29-G29</f>
        <v>55</v>
      </c>
      <c r="J29" s="11">
        <v>634.4</v>
      </c>
      <c r="K29" s="8">
        <f t="shared" si="0"/>
        <v>34892</v>
      </c>
      <c r="L29" s="8">
        <v>634.4</v>
      </c>
      <c r="M29" s="1" t="s">
        <v>87</v>
      </c>
      <c r="N29" s="1" t="s">
        <v>88</v>
      </c>
    </row>
    <row r="30" spans="1:14" x14ac:dyDescent="0.2">
      <c r="A30" s="8">
        <v>2021</v>
      </c>
      <c r="B30" s="8">
        <v>456</v>
      </c>
      <c r="C30" s="8" t="s">
        <v>89</v>
      </c>
      <c r="D30" s="9">
        <v>44358</v>
      </c>
      <c r="E30" s="8">
        <v>1875</v>
      </c>
      <c r="F30" s="8" t="s">
        <v>39</v>
      </c>
      <c r="G30" s="9">
        <v>44418</v>
      </c>
      <c r="H30" s="9">
        <v>44392</v>
      </c>
      <c r="I30" s="10">
        <f>+H30-G30</f>
        <v>-26</v>
      </c>
      <c r="J30" s="11">
        <v>97.5</v>
      </c>
      <c r="K30" s="8">
        <f t="shared" si="0"/>
        <v>-2535</v>
      </c>
      <c r="L30" s="8">
        <v>97.5</v>
      </c>
      <c r="M30" s="1" t="s">
        <v>90</v>
      </c>
      <c r="N30" s="1" t="s">
        <v>18</v>
      </c>
    </row>
    <row r="31" spans="1:14" x14ac:dyDescent="0.2">
      <c r="A31" s="8">
        <v>2021</v>
      </c>
      <c r="B31" s="8">
        <v>457</v>
      </c>
      <c r="C31" s="8" t="s">
        <v>91</v>
      </c>
      <c r="D31" s="9">
        <v>44358</v>
      </c>
      <c r="E31" s="8">
        <v>1875</v>
      </c>
      <c r="F31" s="8" t="s">
        <v>39</v>
      </c>
      <c r="G31" s="9">
        <v>44419</v>
      </c>
      <c r="H31" s="9">
        <v>44403</v>
      </c>
      <c r="I31" s="10">
        <f>+H31-G31</f>
        <v>-16</v>
      </c>
      <c r="J31" s="11">
        <v>101.22</v>
      </c>
      <c r="K31" s="8">
        <f t="shared" si="0"/>
        <v>-1619.52</v>
      </c>
      <c r="L31" s="8">
        <v>101.22</v>
      </c>
      <c r="M31" s="1" t="s">
        <v>92</v>
      </c>
      <c r="N31" s="1" t="s">
        <v>18</v>
      </c>
    </row>
    <row r="32" spans="1:14" x14ac:dyDescent="0.2">
      <c r="A32" s="8">
        <v>2021</v>
      </c>
      <c r="B32" s="8">
        <v>458</v>
      </c>
      <c r="C32" s="8" t="s">
        <v>93</v>
      </c>
      <c r="D32" s="9">
        <v>44362</v>
      </c>
      <c r="E32" s="8">
        <v>1760</v>
      </c>
      <c r="F32" s="8" t="s">
        <v>94</v>
      </c>
      <c r="G32" s="9">
        <v>44408</v>
      </c>
      <c r="H32" s="9">
        <v>44391</v>
      </c>
      <c r="I32" s="10">
        <f>+H32-G32</f>
        <v>-17</v>
      </c>
      <c r="J32" s="11">
        <v>900</v>
      </c>
      <c r="K32" s="8">
        <f t="shared" si="0"/>
        <v>-15300</v>
      </c>
      <c r="L32" s="8">
        <v>900</v>
      </c>
      <c r="M32" s="1" t="s">
        <v>95</v>
      </c>
      <c r="N32" s="1" t="s">
        <v>18</v>
      </c>
    </row>
    <row r="33" spans="1:14" x14ac:dyDescent="0.2">
      <c r="A33" s="8">
        <v>2021</v>
      </c>
      <c r="B33" s="8">
        <v>461</v>
      </c>
      <c r="C33" s="8" t="s">
        <v>96</v>
      </c>
      <c r="D33" s="9">
        <v>44364</v>
      </c>
      <c r="E33" s="8">
        <v>2747</v>
      </c>
      <c r="F33" s="8" t="s">
        <v>97</v>
      </c>
      <c r="G33" s="9">
        <v>44394</v>
      </c>
      <c r="H33" s="9">
        <v>44403</v>
      </c>
      <c r="I33" s="10">
        <f>+H33-G33</f>
        <v>9</v>
      </c>
      <c r="J33" s="11">
        <v>900.72</v>
      </c>
      <c r="K33" s="8">
        <f t="shared" si="0"/>
        <v>8106.4800000000005</v>
      </c>
      <c r="L33" s="8">
        <v>900.72</v>
      </c>
      <c r="M33" s="1" t="s">
        <v>98</v>
      </c>
      <c r="N33" s="1" t="s">
        <v>99</v>
      </c>
    </row>
    <row r="34" spans="1:14" x14ac:dyDescent="0.2">
      <c r="A34" s="8">
        <v>2021</v>
      </c>
      <c r="B34" s="8">
        <v>462</v>
      </c>
      <c r="C34" s="8" t="s">
        <v>100</v>
      </c>
      <c r="D34" s="9">
        <v>44364</v>
      </c>
      <c r="E34" s="8">
        <v>2747</v>
      </c>
      <c r="F34" s="8" t="s">
        <v>97</v>
      </c>
      <c r="G34" s="9">
        <v>44394</v>
      </c>
      <c r="H34" s="9">
        <v>44403</v>
      </c>
      <c r="I34" s="10">
        <f>+H34-G34</f>
        <v>9</v>
      </c>
      <c r="J34" s="11">
        <v>900.72</v>
      </c>
      <c r="K34" s="8">
        <f t="shared" si="0"/>
        <v>8106.4800000000005</v>
      </c>
      <c r="L34" s="8">
        <v>900.72</v>
      </c>
      <c r="M34" s="1" t="s">
        <v>98</v>
      </c>
      <c r="N34" s="1" t="s">
        <v>101</v>
      </c>
    </row>
    <row r="35" spans="1:14" x14ac:dyDescent="0.2">
      <c r="A35" s="8">
        <v>2021</v>
      </c>
      <c r="B35" s="8">
        <v>463</v>
      </c>
      <c r="C35" s="8" t="s">
        <v>102</v>
      </c>
      <c r="D35" s="9">
        <v>44358</v>
      </c>
      <c r="E35" s="8">
        <v>1849</v>
      </c>
      <c r="F35" s="8" t="s">
        <v>13</v>
      </c>
      <c r="G35" s="9">
        <v>44408</v>
      </c>
      <c r="H35" s="9">
        <v>44403</v>
      </c>
      <c r="I35" s="10">
        <f>+H35-G35</f>
        <v>-5</v>
      </c>
      <c r="J35" s="11">
        <v>70</v>
      </c>
      <c r="K35" s="8">
        <f t="shared" si="0"/>
        <v>-350</v>
      </c>
      <c r="L35" s="8">
        <v>70</v>
      </c>
      <c r="M35" s="1" t="s">
        <v>103</v>
      </c>
      <c r="N35" s="1" t="s">
        <v>104</v>
      </c>
    </row>
    <row r="36" spans="1:14" x14ac:dyDescent="0.2">
      <c r="A36" s="8">
        <v>2021</v>
      </c>
      <c r="B36" s="8">
        <v>464</v>
      </c>
      <c r="C36" s="8" t="s">
        <v>105</v>
      </c>
      <c r="D36" s="9">
        <v>44364</v>
      </c>
      <c r="E36" s="8">
        <v>2129</v>
      </c>
      <c r="F36" s="8" t="s">
        <v>106</v>
      </c>
      <c r="G36" s="9">
        <v>44408</v>
      </c>
      <c r="H36" s="9">
        <v>44391</v>
      </c>
      <c r="I36" s="10">
        <f>+H36-G36</f>
        <v>-17</v>
      </c>
      <c r="J36" s="11">
        <v>700</v>
      </c>
      <c r="K36" s="8">
        <f t="shared" si="0"/>
        <v>-11900</v>
      </c>
      <c r="L36" s="8">
        <v>700</v>
      </c>
      <c r="M36" s="1" t="s">
        <v>107</v>
      </c>
      <c r="N36" s="1" t="s">
        <v>108</v>
      </c>
    </row>
    <row r="37" spans="1:14" x14ac:dyDescent="0.2">
      <c r="A37" s="8">
        <v>2021</v>
      </c>
      <c r="B37" s="8">
        <v>466</v>
      </c>
      <c r="C37" s="8" t="s">
        <v>109</v>
      </c>
      <c r="D37" s="9">
        <v>44355</v>
      </c>
      <c r="E37" s="8">
        <v>1786</v>
      </c>
      <c r="F37" s="8" t="s">
        <v>110</v>
      </c>
      <c r="G37" s="9">
        <v>44395</v>
      </c>
      <c r="H37" s="9">
        <v>44398</v>
      </c>
      <c r="I37" s="10">
        <f>+H37-G37</f>
        <v>3</v>
      </c>
      <c r="J37" s="11">
        <v>380</v>
      </c>
      <c r="K37" s="8">
        <f t="shared" si="0"/>
        <v>1140</v>
      </c>
      <c r="L37" s="8">
        <v>380</v>
      </c>
      <c r="M37" s="1" t="s">
        <v>111</v>
      </c>
      <c r="N37" s="1" t="s">
        <v>18</v>
      </c>
    </row>
    <row r="38" spans="1:14" x14ac:dyDescent="0.2">
      <c r="A38" s="8">
        <v>2021</v>
      </c>
      <c r="B38" s="8">
        <v>467</v>
      </c>
      <c r="C38" s="8" t="s">
        <v>112</v>
      </c>
      <c r="D38" s="9">
        <v>44368</v>
      </c>
      <c r="E38" s="8">
        <v>2128</v>
      </c>
      <c r="F38" s="8" t="s">
        <v>113</v>
      </c>
      <c r="G38" s="9">
        <v>44398</v>
      </c>
      <c r="H38" s="9">
        <v>44392</v>
      </c>
      <c r="I38" s="10">
        <f>+H38-G38</f>
        <v>-6</v>
      </c>
      <c r="J38" s="11">
        <v>4298.3999999999996</v>
      </c>
      <c r="K38" s="8">
        <f t="shared" si="0"/>
        <v>-25790.399999999998</v>
      </c>
      <c r="L38" s="8">
        <v>4298.3999999999996</v>
      </c>
      <c r="M38" s="1" t="s">
        <v>114</v>
      </c>
      <c r="N38" s="1" t="s">
        <v>18</v>
      </c>
    </row>
    <row r="39" spans="1:14" x14ac:dyDescent="0.2">
      <c r="A39" s="8">
        <v>2021</v>
      </c>
      <c r="B39" s="8">
        <v>468</v>
      </c>
      <c r="C39" s="8" t="s">
        <v>115</v>
      </c>
      <c r="D39" s="9">
        <v>44366</v>
      </c>
      <c r="E39" s="8">
        <v>2912</v>
      </c>
      <c r="F39" s="8" t="s">
        <v>116</v>
      </c>
      <c r="G39" s="9">
        <v>44398</v>
      </c>
      <c r="H39" s="9">
        <v>44391</v>
      </c>
      <c r="I39" s="10">
        <f>+H39-G39</f>
        <v>-7</v>
      </c>
      <c r="J39" s="11">
        <v>1434.43</v>
      </c>
      <c r="K39" s="8">
        <f t="shared" si="0"/>
        <v>-10041.01</v>
      </c>
      <c r="L39" s="8">
        <v>1434.43</v>
      </c>
      <c r="M39" s="1" t="s">
        <v>117</v>
      </c>
      <c r="N39" s="1" t="s">
        <v>18</v>
      </c>
    </row>
    <row r="40" spans="1:14" x14ac:dyDescent="0.2">
      <c r="A40" s="8">
        <v>2021</v>
      </c>
      <c r="B40" s="8">
        <v>469</v>
      </c>
      <c r="C40" s="8" t="s">
        <v>118</v>
      </c>
      <c r="D40" s="9">
        <v>44369</v>
      </c>
      <c r="E40" s="8">
        <v>2761</v>
      </c>
      <c r="F40" s="8" t="s">
        <v>119</v>
      </c>
      <c r="G40" s="9">
        <v>44398</v>
      </c>
      <c r="H40" s="9">
        <v>44391</v>
      </c>
      <c r="I40" s="10">
        <f>+H40-G40</f>
        <v>-7</v>
      </c>
      <c r="J40" s="11">
        <v>4350</v>
      </c>
      <c r="K40" s="8">
        <f t="shared" si="0"/>
        <v>-30450</v>
      </c>
      <c r="L40" s="8">
        <v>4350</v>
      </c>
      <c r="M40" s="1" t="s">
        <v>120</v>
      </c>
      <c r="N40" s="1" t="s">
        <v>18</v>
      </c>
    </row>
    <row r="41" spans="1:14" x14ac:dyDescent="0.2">
      <c r="A41" s="8">
        <v>2021</v>
      </c>
      <c r="B41" s="8">
        <v>470</v>
      </c>
      <c r="C41" s="8" t="s">
        <v>121</v>
      </c>
      <c r="D41" s="9">
        <v>44370</v>
      </c>
      <c r="E41" s="8">
        <v>765</v>
      </c>
      <c r="F41" s="8" t="s">
        <v>30</v>
      </c>
      <c r="G41" s="9">
        <v>44407</v>
      </c>
      <c r="H41" s="9">
        <v>44412</v>
      </c>
      <c r="I41" s="10">
        <f>+H41-G41</f>
        <v>5</v>
      </c>
      <c r="J41" s="11">
        <v>84.2</v>
      </c>
      <c r="K41" s="8">
        <f t="shared" si="0"/>
        <v>421</v>
      </c>
      <c r="L41" s="8">
        <v>84.2</v>
      </c>
      <c r="M41" s="1" t="s">
        <v>122</v>
      </c>
      <c r="N41" s="1" t="s">
        <v>18</v>
      </c>
    </row>
    <row r="42" spans="1:14" x14ac:dyDescent="0.2">
      <c r="A42" s="8">
        <v>2021</v>
      </c>
      <c r="B42" s="8">
        <v>471</v>
      </c>
      <c r="C42" s="8" t="s">
        <v>123</v>
      </c>
      <c r="D42" s="9">
        <v>44370</v>
      </c>
      <c r="E42" s="8">
        <v>2247</v>
      </c>
      <c r="F42" s="8" t="s">
        <v>124</v>
      </c>
      <c r="G42" s="9">
        <v>44410</v>
      </c>
      <c r="H42" s="9">
        <v>44403</v>
      </c>
      <c r="I42" s="10">
        <f>+H42-G42</f>
        <v>-7</v>
      </c>
      <c r="J42" s="11">
        <v>51.09</v>
      </c>
      <c r="K42" s="8">
        <f t="shared" si="0"/>
        <v>-357.63</v>
      </c>
      <c r="L42" s="8">
        <v>51.09</v>
      </c>
      <c r="M42" s="1" t="s">
        <v>125</v>
      </c>
      <c r="N42" s="1" t="s">
        <v>126</v>
      </c>
    </row>
    <row r="43" spans="1:14" x14ac:dyDescent="0.2">
      <c r="A43" s="8">
        <v>2021</v>
      </c>
      <c r="B43" s="8">
        <v>472</v>
      </c>
      <c r="C43" s="8" t="s">
        <v>127</v>
      </c>
      <c r="D43" s="9">
        <v>44364</v>
      </c>
      <c r="E43" s="8">
        <v>592</v>
      </c>
      <c r="F43" s="8" t="s">
        <v>128</v>
      </c>
      <c r="G43" s="9">
        <v>44408</v>
      </c>
      <c r="H43" s="9">
        <v>44391</v>
      </c>
      <c r="I43" s="10">
        <f>+H43-G43</f>
        <v>-17</v>
      </c>
      <c r="J43" s="11">
        <v>300</v>
      </c>
      <c r="K43" s="8">
        <f t="shared" si="0"/>
        <v>-5100</v>
      </c>
      <c r="L43" s="8">
        <v>300</v>
      </c>
      <c r="M43" s="1" t="s">
        <v>129</v>
      </c>
      <c r="N43" s="1" t="s">
        <v>18</v>
      </c>
    </row>
    <row r="44" spans="1:14" x14ac:dyDescent="0.2">
      <c r="A44" s="8">
        <v>2021</v>
      </c>
      <c r="B44" s="8">
        <v>473</v>
      </c>
      <c r="C44" s="8" t="s">
        <v>130</v>
      </c>
      <c r="D44" s="9">
        <v>44375</v>
      </c>
      <c r="E44" s="8">
        <v>2247</v>
      </c>
      <c r="F44" s="8" t="s">
        <v>124</v>
      </c>
      <c r="G44" s="9">
        <v>44396</v>
      </c>
      <c r="H44" s="9">
        <v>44412</v>
      </c>
      <c r="I44" s="10">
        <f>+H44-G44</f>
        <v>16</v>
      </c>
      <c r="J44" s="11">
        <v>46.86</v>
      </c>
      <c r="K44" s="8">
        <f t="shared" si="0"/>
        <v>749.76</v>
      </c>
      <c r="L44" s="8">
        <v>46.86</v>
      </c>
      <c r="M44" s="1" t="s">
        <v>131</v>
      </c>
      <c r="N44" s="1" t="s">
        <v>132</v>
      </c>
    </row>
    <row r="45" spans="1:14" x14ac:dyDescent="0.2">
      <c r="A45" s="8">
        <v>2021</v>
      </c>
      <c r="B45" s="8">
        <v>474</v>
      </c>
      <c r="C45" s="8" t="s">
        <v>133</v>
      </c>
      <c r="D45" s="9">
        <v>44375</v>
      </c>
      <c r="E45" s="8">
        <v>18</v>
      </c>
      <c r="F45" s="8" t="s">
        <v>134</v>
      </c>
      <c r="G45" s="9">
        <v>44405</v>
      </c>
      <c r="H45" s="9">
        <v>44391</v>
      </c>
      <c r="I45" s="10">
        <f>+H45-G45</f>
        <v>-14</v>
      </c>
      <c r="J45" s="11">
        <v>7060.42</v>
      </c>
      <c r="K45" s="8">
        <f t="shared" si="0"/>
        <v>-98845.88</v>
      </c>
      <c r="L45" s="8">
        <v>7060.42</v>
      </c>
      <c r="M45" s="1" t="s">
        <v>135</v>
      </c>
      <c r="N45" s="1" t="s">
        <v>136</v>
      </c>
    </row>
    <row r="46" spans="1:14" x14ac:dyDescent="0.2">
      <c r="A46" s="8">
        <v>2021</v>
      </c>
      <c r="B46" s="8">
        <v>475</v>
      </c>
      <c r="C46" s="8" t="s">
        <v>137</v>
      </c>
      <c r="D46" s="9">
        <v>44377</v>
      </c>
      <c r="E46" s="8">
        <v>2075</v>
      </c>
      <c r="F46" s="8" t="s">
        <v>138</v>
      </c>
      <c r="G46" s="9">
        <v>44414</v>
      </c>
      <c r="H46" s="9">
        <v>44412</v>
      </c>
      <c r="I46" s="10">
        <f>+H46-G46</f>
        <v>-2</v>
      </c>
      <c r="J46" s="11">
        <v>308.44</v>
      </c>
      <c r="K46" s="8">
        <f t="shared" si="0"/>
        <v>-616.88</v>
      </c>
      <c r="L46" s="8">
        <v>308.44</v>
      </c>
      <c r="M46" s="1" t="s">
        <v>139</v>
      </c>
      <c r="N46" s="1" t="s">
        <v>18</v>
      </c>
    </row>
    <row r="47" spans="1:14" x14ac:dyDescent="0.2">
      <c r="A47" s="8">
        <v>2021</v>
      </c>
      <c r="B47" s="8">
        <v>476</v>
      </c>
      <c r="C47" s="8" t="s">
        <v>140</v>
      </c>
      <c r="D47" s="9">
        <v>44376</v>
      </c>
      <c r="E47" s="8">
        <v>650</v>
      </c>
      <c r="F47" s="8" t="s">
        <v>141</v>
      </c>
      <c r="G47" s="9">
        <v>44439</v>
      </c>
      <c r="H47" s="9">
        <v>44398</v>
      </c>
      <c r="I47" s="10">
        <f>+H47-G47</f>
        <v>-41</v>
      </c>
      <c r="J47" s="11">
        <v>227.5</v>
      </c>
      <c r="K47" s="8">
        <f t="shared" si="0"/>
        <v>-9327.5</v>
      </c>
      <c r="L47" s="8">
        <v>227.5</v>
      </c>
      <c r="M47" s="1" t="s">
        <v>142</v>
      </c>
      <c r="N47" s="1" t="s">
        <v>18</v>
      </c>
    </row>
    <row r="48" spans="1:14" x14ac:dyDescent="0.2">
      <c r="A48" s="8">
        <v>2021</v>
      </c>
      <c r="B48" s="8">
        <v>477</v>
      </c>
      <c r="C48" s="8" t="s">
        <v>143</v>
      </c>
      <c r="D48" s="9">
        <v>44376</v>
      </c>
      <c r="E48" s="8">
        <v>82</v>
      </c>
      <c r="F48" s="8" t="s">
        <v>144</v>
      </c>
      <c r="G48" s="9">
        <v>44408</v>
      </c>
      <c r="H48" s="9">
        <v>44412</v>
      </c>
      <c r="I48" s="10">
        <f>+H48-G48</f>
        <v>4</v>
      </c>
      <c r="J48" s="11">
        <v>654.54999999999995</v>
      </c>
      <c r="K48" s="8">
        <f t="shared" si="0"/>
        <v>2618.1999999999998</v>
      </c>
      <c r="L48" s="8">
        <v>654.54999999999995</v>
      </c>
      <c r="M48" s="1" t="s">
        <v>145</v>
      </c>
      <c r="N48" s="1" t="s">
        <v>146</v>
      </c>
    </row>
    <row r="49" spans="1:14" x14ac:dyDescent="0.2">
      <c r="A49" s="8">
        <v>2021</v>
      </c>
      <c r="B49" s="8">
        <v>478</v>
      </c>
      <c r="C49" s="8" t="s">
        <v>147</v>
      </c>
      <c r="D49" s="9">
        <v>44377</v>
      </c>
      <c r="E49" s="8">
        <v>349</v>
      </c>
      <c r="F49" s="8" t="s">
        <v>69</v>
      </c>
      <c r="G49" s="9">
        <v>44437</v>
      </c>
      <c r="H49" s="9">
        <v>44424</v>
      </c>
      <c r="I49" s="10">
        <f>+H49-G49</f>
        <v>-13</v>
      </c>
      <c r="J49" s="11">
        <v>857.59</v>
      </c>
      <c r="K49" s="8">
        <f t="shared" si="0"/>
        <v>-11148.67</v>
      </c>
      <c r="L49" s="8">
        <v>857.59</v>
      </c>
      <c r="M49" s="1" t="s">
        <v>148</v>
      </c>
      <c r="N49" s="1" t="s">
        <v>58</v>
      </c>
    </row>
    <row r="50" spans="1:14" x14ac:dyDescent="0.2">
      <c r="A50" s="8">
        <v>2021</v>
      </c>
      <c r="B50" s="8">
        <v>479</v>
      </c>
      <c r="C50" s="8" t="s">
        <v>149</v>
      </c>
      <c r="D50" s="9">
        <v>44378</v>
      </c>
      <c r="E50" s="8">
        <v>2251</v>
      </c>
      <c r="F50" s="8" t="s">
        <v>50</v>
      </c>
      <c r="G50" s="9">
        <v>44378</v>
      </c>
      <c r="H50" s="9">
        <v>44412</v>
      </c>
      <c r="I50" s="10">
        <f>+H50-G50</f>
        <v>34</v>
      </c>
      <c r="J50" s="11">
        <v>516</v>
      </c>
      <c r="K50" s="8">
        <f t="shared" si="0"/>
        <v>17544</v>
      </c>
      <c r="L50" s="8">
        <v>516</v>
      </c>
      <c r="M50" s="1" t="s">
        <v>150</v>
      </c>
      <c r="N50" s="1" t="s">
        <v>151</v>
      </c>
    </row>
    <row r="51" spans="1:14" x14ac:dyDescent="0.2">
      <c r="A51" s="8">
        <v>2021</v>
      </c>
      <c r="B51" s="8">
        <v>480</v>
      </c>
      <c r="C51" s="8" t="s">
        <v>152</v>
      </c>
      <c r="D51" s="9">
        <v>44378</v>
      </c>
      <c r="E51" s="8">
        <v>2251</v>
      </c>
      <c r="F51" s="8" t="s">
        <v>50</v>
      </c>
      <c r="G51" s="9">
        <v>44378</v>
      </c>
      <c r="H51" s="9">
        <v>44412</v>
      </c>
      <c r="I51" s="10">
        <f>+H51-G51</f>
        <v>34</v>
      </c>
      <c r="J51" s="11">
        <v>516</v>
      </c>
      <c r="K51" s="8">
        <f t="shared" si="0"/>
        <v>17544</v>
      </c>
      <c r="L51" s="8">
        <v>516</v>
      </c>
      <c r="M51" s="1" t="s">
        <v>150</v>
      </c>
      <c r="N51" s="1" t="s">
        <v>153</v>
      </c>
    </row>
    <row r="52" spans="1:14" x14ac:dyDescent="0.2">
      <c r="A52" s="8">
        <v>2021</v>
      </c>
      <c r="B52" s="8">
        <v>481</v>
      </c>
      <c r="C52" s="8" t="s">
        <v>154</v>
      </c>
      <c r="D52" s="9">
        <v>44376</v>
      </c>
      <c r="E52" s="8">
        <v>2247</v>
      </c>
      <c r="F52" s="8" t="s">
        <v>124</v>
      </c>
      <c r="G52" s="9">
        <v>44406</v>
      </c>
      <c r="H52" s="9">
        <v>44391</v>
      </c>
      <c r="I52" s="10">
        <f>+H52-G52</f>
        <v>-15</v>
      </c>
      <c r="J52" s="11">
        <v>2419.71</v>
      </c>
      <c r="K52" s="8">
        <f t="shared" si="0"/>
        <v>-36295.65</v>
      </c>
      <c r="L52" s="8">
        <v>2419.71</v>
      </c>
      <c r="M52" s="1" t="s">
        <v>155</v>
      </c>
      <c r="N52" s="1" t="s">
        <v>156</v>
      </c>
    </row>
    <row r="53" spans="1:14" x14ac:dyDescent="0.2">
      <c r="A53" s="8">
        <v>2021</v>
      </c>
      <c r="B53" s="8">
        <v>482</v>
      </c>
      <c r="C53" s="8" t="s">
        <v>157</v>
      </c>
      <c r="D53" s="9">
        <v>44376</v>
      </c>
      <c r="E53" s="8">
        <v>2247</v>
      </c>
      <c r="F53" s="8" t="s">
        <v>124</v>
      </c>
      <c r="G53" s="9">
        <v>44406</v>
      </c>
      <c r="H53" s="9">
        <v>44391</v>
      </c>
      <c r="I53" s="10">
        <f>+H53-G53</f>
        <v>-15</v>
      </c>
      <c r="J53" s="11">
        <v>49.79</v>
      </c>
      <c r="K53" s="8">
        <f t="shared" si="0"/>
        <v>-746.85</v>
      </c>
      <c r="L53" s="8">
        <v>49.79</v>
      </c>
      <c r="M53" s="1" t="s">
        <v>158</v>
      </c>
      <c r="N53" s="1" t="s">
        <v>159</v>
      </c>
    </row>
    <row r="54" spans="1:14" x14ac:dyDescent="0.2">
      <c r="A54" s="8">
        <v>2021</v>
      </c>
      <c r="B54" s="8">
        <v>483</v>
      </c>
      <c r="C54" s="8" t="s">
        <v>160</v>
      </c>
      <c r="D54" s="9">
        <v>44368</v>
      </c>
      <c r="E54" s="8">
        <v>2466</v>
      </c>
      <c r="F54" s="8" t="s">
        <v>161</v>
      </c>
      <c r="G54" s="9">
        <v>44413</v>
      </c>
      <c r="H54" s="9">
        <v>44403</v>
      </c>
      <c r="I54" s="10">
        <f>+H54-G54</f>
        <v>-10</v>
      </c>
      <c r="J54" s="11">
        <v>281.5</v>
      </c>
      <c r="K54" s="8">
        <f t="shared" si="0"/>
        <v>-2815</v>
      </c>
      <c r="L54" s="8">
        <v>281.5</v>
      </c>
      <c r="M54" s="1" t="s">
        <v>162</v>
      </c>
      <c r="N54" s="1" t="s">
        <v>18</v>
      </c>
    </row>
    <row r="55" spans="1:14" x14ac:dyDescent="0.2">
      <c r="A55" s="8">
        <v>2021</v>
      </c>
      <c r="B55" s="8">
        <v>484</v>
      </c>
      <c r="C55" s="8" t="s">
        <v>163</v>
      </c>
      <c r="D55" s="9">
        <v>44368</v>
      </c>
      <c r="E55" s="8">
        <v>2466</v>
      </c>
      <c r="F55" s="8" t="s">
        <v>161</v>
      </c>
      <c r="G55" s="9">
        <v>44413</v>
      </c>
      <c r="H55" s="9">
        <v>44403</v>
      </c>
      <c r="I55" s="10">
        <f>+H55-G55</f>
        <v>-10</v>
      </c>
      <c r="J55" s="11">
        <v>268.14999999999998</v>
      </c>
      <c r="K55" s="8">
        <f t="shared" si="0"/>
        <v>-2681.5</v>
      </c>
      <c r="L55" s="8">
        <v>268.14999999999998</v>
      </c>
      <c r="M55" s="1" t="s">
        <v>164</v>
      </c>
      <c r="N55" s="1" t="s">
        <v>165</v>
      </c>
    </row>
    <row r="56" spans="1:14" x14ac:dyDescent="0.2">
      <c r="A56" s="8">
        <v>2021</v>
      </c>
      <c r="B56" s="8">
        <v>485</v>
      </c>
      <c r="C56" s="8" t="s">
        <v>166</v>
      </c>
      <c r="D56" s="9">
        <v>44368</v>
      </c>
      <c r="E56" s="8">
        <v>2466</v>
      </c>
      <c r="F56" s="8" t="s">
        <v>161</v>
      </c>
      <c r="G56" s="9">
        <v>44413</v>
      </c>
      <c r="H56" s="9">
        <v>44403</v>
      </c>
      <c r="I56" s="10">
        <f>+H56-G56</f>
        <v>-10</v>
      </c>
      <c r="J56" s="11">
        <v>49.35</v>
      </c>
      <c r="K56" s="8">
        <f t="shared" si="0"/>
        <v>-493.5</v>
      </c>
      <c r="L56" s="8">
        <v>49.35</v>
      </c>
      <c r="M56" s="1" t="s">
        <v>167</v>
      </c>
      <c r="N56" s="1" t="s">
        <v>168</v>
      </c>
    </row>
    <row r="57" spans="1:14" x14ac:dyDescent="0.2">
      <c r="A57" s="8">
        <v>2021</v>
      </c>
      <c r="B57" s="8">
        <v>486</v>
      </c>
      <c r="C57" s="8" t="s">
        <v>169</v>
      </c>
      <c r="D57" s="9">
        <v>44368</v>
      </c>
      <c r="E57" s="8">
        <v>2466</v>
      </c>
      <c r="F57" s="8" t="s">
        <v>161</v>
      </c>
      <c r="G57" s="9">
        <v>44413</v>
      </c>
      <c r="H57" s="9">
        <v>44403</v>
      </c>
      <c r="I57" s="10">
        <f>+H57-G57</f>
        <v>-10</v>
      </c>
      <c r="J57" s="11">
        <v>25.35</v>
      </c>
      <c r="K57" s="8">
        <f t="shared" si="0"/>
        <v>-253.5</v>
      </c>
      <c r="L57" s="8">
        <v>25.35</v>
      </c>
      <c r="M57" s="1" t="s">
        <v>170</v>
      </c>
      <c r="N57" s="1" t="s">
        <v>168</v>
      </c>
    </row>
    <row r="58" spans="1:14" x14ac:dyDescent="0.2">
      <c r="A58" s="8">
        <v>2021</v>
      </c>
      <c r="B58" s="8">
        <v>487</v>
      </c>
      <c r="C58" s="8" t="s">
        <v>171</v>
      </c>
      <c r="D58" s="9">
        <v>44377</v>
      </c>
      <c r="E58" s="8">
        <v>54</v>
      </c>
      <c r="F58" s="8" t="s">
        <v>172</v>
      </c>
      <c r="G58" s="9">
        <v>44409</v>
      </c>
      <c r="H58" s="9">
        <v>44391</v>
      </c>
      <c r="I58" s="10">
        <f>+H58-G58</f>
        <v>-18</v>
      </c>
      <c r="J58" s="11">
        <v>173.71</v>
      </c>
      <c r="K58" s="8">
        <f t="shared" si="0"/>
        <v>-3126.78</v>
      </c>
      <c r="L58" s="8">
        <v>173.71</v>
      </c>
      <c r="M58" s="1" t="s">
        <v>173</v>
      </c>
      <c r="N58" s="1" t="s">
        <v>18</v>
      </c>
    </row>
    <row r="59" spans="1:14" x14ac:dyDescent="0.2">
      <c r="A59" s="8">
        <v>2021</v>
      </c>
      <c r="B59" s="8">
        <v>488</v>
      </c>
      <c r="C59" s="8" t="s">
        <v>174</v>
      </c>
      <c r="D59" s="9">
        <v>44377</v>
      </c>
      <c r="E59" s="8">
        <v>18</v>
      </c>
      <c r="F59" s="8" t="s">
        <v>134</v>
      </c>
      <c r="G59" s="9">
        <v>44407</v>
      </c>
      <c r="H59" s="9">
        <v>44398</v>
      </c>
      <c r="I59" s="10">
        <f>+H59-G59</f>
        <v>-9</v>
      </c>
      <c r="J59" s="11">
        <v>1050</v>
      </c>
      <c r="K59" s="8">
        <f t="shared" si="0"/>
        <v>-9450</v>
      </c>
      <c r="L59" s="8">
        <v>1050</v>
      </c>
      <c r="M59" s="1" t="s">
        <v>175</v>
      </c>
      <c r="N59" s="1" t="s">
        <v>176</v>
      </c>
    </row>
    <row r="60" spans="1:14" x14ac:dyDescent="0.2">
      <c r="A60" s="8">
        <v>2021</v>
      </c>
      <c r="B60" s="8">
        <v>489</v>
      </c>
      <c r="C60" s="8" t="s">
        <v>177</v>
      </c>
      <c r="D60" s="9">
        <v>44378</v>
      </c>
      <c r="E60" s="8">
        <v>2423</v>
      </c>
      <c r="F60" s="8" t="s">
        <v>56</v>
      </c>
      <c r="G60" s="9">
        <v>44409</v>
      </c>
      <c r="H60" s="9">
        <v>44412</v>
      </c>
      <c r="I60" s="10">
        <f>+H60-G60</f>
        <v>3</v>
      </c>
      <c r="J60" s="11">
        <v>900</v>
      </c>
      <c r="K60" s="8">
        <f t="shared" si="0"/>
        <v>2700</v>
      </c>
      <c r="L60" s="8">
        <v>900</v>
      </c>
      <c r="M60" s="1" t="s">
        <v>178</v>
      </c>
      <c r="N60" s="1" t="s">
        <v>58</v>
      </c>
    </row>
    <row r="61" spans="1:14" x14ac:dyDescent="0.2">
      <c r="A61" s="8">
        <v>2021</v>
      </c>
      <c r="B61" s="8">
        <v>490</v>
      </c>
      <c r="C61" s="8" t="s">
        <v>179</v>
      </c>
      <c r="D61" s="9">
        <v>44293</v>
      </c>
      <c r="E61" s="8">
        <v>2247</v>
      </c>
      <c r="F61" s="8" t="s">
        <v>124</v>
      </c>
      <c r="G61" s="9">
        <v>44409</v>
      </c>
      <c r="H61" s="9">
        <v>44398</v>
      </c>
      <c r="I61" s="10">
        <f>+H61-G61</f>
        <v>-11</v>
      </c>
      <c r="J61" s="11">
        <v>423.38</v>
      </c>
      <c r="K61" s="8">
        <f t="shared" si="0"/>
        <v>-4657.18</v>
      </c>
      <c r="L61" s="8">
        <v>423.38</v>
      </c>
      <c r="M61" s="1" t="s">
        <v>180</v>
      </c>
      <c r="N61" s="1" t="s">
        <v>18</v>
      </c>
    </row>
    <row r="62" spans="1:14" x14ac:dyDescent="0.2">
      <c r="A62" s="8">
        <v>2021</v>
      </c>
      <c r="B62" s="8">
        <v>491</v>
      </c>
      <c r="C62" s="8" t="s">
        <v>181</v>
      </c>
      <c r="D62" s="9">
        <v>44377</v>
      </c>
      <c r="E62" s="8">
        <v>349</v>
      </c>
      <c r="F62" s="8" t="s">
        <v>69</v>
      </c>
      <c r="G62" s="9">
        <v>44437</v>
      </c>
      <c r="H62" s="9">
        <v>44424</v>
      </c>
      <c r="I62" s="10">
        <f>+H62-G62</f>
        <v>-13</v>
      </c>
      <c r="J62" s="11">
        <v>544.91999999999996</v>
      </c>
      <c r="K62" s="8">
        <f t="shared" si="0"/>
        <v>-7083.9599999999991</v>
      </c>
      <c r="L62" s="8">
        <v>544.91999999999996</v>
      </c>
      <c r="M62" s="1" t="s">
        <v>182</v>
      </c>
      <c r="N62" s="1" t="s">
        <v>18</v>
      </c>
    </row>
    <row r="63" spans="1:14" x14ac:dyDescent="0.2">
      <c r="A63" s="8">
        <v>2021</v>
      </c>
      <c r="B63" s="8">
        <v>492</v>
      </c>
      <c r="C63" s="8" t="s">
        <v>183</v>
      </c>
      <c r="D63" s="9">
        <v>44377</v>
      </c>
      <c r="E63" s="8">
        <v>1849</v>
      </c>
      <c r="F63" s="8" t="s">
        <v>13</v>
      </c>
      <c r="G63" s="9">
        <v>44408</v>
      </c>
      <c r="H63" s="9">
        <v>44412</v>
      </c>
      <c r="I63" s="10">
        <f>+H63-G63</f>
        <v>4</v>
      </c>
      <c r="J63" s="11">
        <v>118.05</v>
      </c>
      <c r="K63" s="8">
        <f t="shared" si="0"/>
        <v>472.2</v>
      </c>
      <c r="L63" s="8">
        <v>118.05</v>
      </c>
      <c r="M63" s="1" t="s">
        <v>184</v>
      </c>
      <c r="N63" s="1" t="s">
        <v>18</v>
      </c>
    </row>
    <row r="64" spans="1:14" x14ac:dyDescent="0.2">
      <c r="A64" s="8">
        <v>2021</v>
      </c>
      <c r="B64" s="8">
        <v>493</v>
      </c>
      <c r="C64" s="8" t="s">
        <v>185</v>
      </c>
      <c r="D64" s="9">
        <v>44379</v>
      </c>
      <c r="E64" s="8">
        <v>2869</v>
      </c>
      <c r="F64" s="8" t="s">
        <v>186</v>
      </c>
      <c r="G64" s="9">
        <v>44409</v>
      </c>
      <c r="H64" s="9">
        <v>44398</v>
      </c>
      <c r="I64" s="10">
        <f>+H64-G64</f>
        <v>-11</v>
      </c>
      <c r="J64" s="11">
        <v>2200</v>
      </c>
      <c r="K64" s="8">
        <f t="shared" si="0"/>
        <v>-24200</v>
      </c>
      <c r="L64" s="8">
        <v>2200</v>
      </c>
      <c r="M64" s="1" t="s">
        <v>187</v>
      </c>
      <c r="N64" s="1" t="s">
        <v>188</v>
      </c>
    </row>
    <row r="65" spans="1:14" x14ac:dyDescent="0.2">
      <c r="A65" s="8">
        <v>2021</v>
      </c>
      <c r="B65" s="8">
        <v>494</v>
      </c>
      <c r="C65" s="8" t="s">
        <v>189</v>
      </c>
      <c r="D65" s="9">
        <v>44381</v>
      </c>
      <c r="E65" s="8">
        <v>2760</v>
      </c>
      <c r="F65" s="8" t="s">
        <v>190</v>
      </c>
      <c r="G65" s="9">
        <v>44412</v>
      </c>
      <c r="H65" s="9">
        <v>44424</v>
      </c>
      <c r="I65" s="10">
        <f>+H65-G65</f>
        <v>12</v>
      </c>
      <c r="J65" s="11">
        <v>1903.2</v>
      </c>
      <c r="K65" s="8">
        <f t="shared" si="0"/>
        <v>22838.400000000001</v>
      </c>
      <c r="L65" s="8">
        <v>1903.2</v>
      </c>
      <c r="M65" s="1" t="s">
        <v>191</v>
      </c>
      <c r="N65" s="1" t="s">
        <v>18</v>
      </c>
    </row>
    <row r="66" spans="1:14" x14ac:dyDescent="0.2">
      <c r="A66" s="8">
        <v>2021</v>
      </c>
      <c r="B66" s="8">
        <v>495</v>
      </c>
      <c r="C66" s="8" t="s">
        <v>192</v>
      </c>
      <c r="D66" s="9">
        <v>44377</v>
      </c>
      <c r="E66" s="8">
        <v>1875</v>
      </c>
      <c r="F66" s="8" t="s">
        <v>39</v>
      </c>
      <c r="G66" s="9">
        <v>44438</v>
      </c>
      <c r="H66" s="9">
        <v>44412</v>
      </c>
      <c r="I66" s="10">
        <f>+H66-G66</f>
        <v>-26</v>
      </c>
      <c r="J66" s="11">
        <v>99.4</v>
      </c>
      <c r="K66" s="8">
        <f t="shared" si="0"/>
        <v>-2584.4</v>
      </c>
      <c r="L66" s="8">
        <v>99.4</v>
      </c>
      <c r="M66" s="1" t="s">
        <v>193</v>
      </c>
      <c r="N66" s="1" t="s">
        <v>18</v>
      </c>
    </row>
    <row r="67" spans="1:14" x14ac:dyDescent="0.2">
      <c r="A67" s="8">
        <v>2021</v>
      </c>
      <c r="B67" s="8">
        <v>496</v>
      </c>
      <c r="C67" s="8" t="s">
        <v>194</v>
      </c>
      <c r="D67" s="9">
        <v>44386</v>
      </c>
      <c r="E67" s="8">
        <v>2747</v>
      </c>
      <c r="F67" s="8" t="s">
        <v>97</v>
      </c>
      <c r="G67" s="9">
        <v>44416</v>
      </c>
      <c r="H67" s="9">
        <v>44403</v>
      </c>
      <c r="I67" s="10">
        <f>+H67-G67</f>
        <v>-13</v>
      </c>
      <c r="J67" s="11">
        <v>850.68</v>
      </c>
      <c r="K67" s="8">
        <f t="shared" ref="K67:K130" si="1">+I67*J67</f>
        <v>-11058.84</v>
      </c>
      <c r="L67" s="8">
        <v>850.68</v>
      </c>
      <c r="M67" s="1" t="s">
        <v>98</v>
      </c>
      <c r="N67" s="1" t="s">
        <v>195</v>
      </c>
    </row>
    <row r="68" spans="1:14" x14ac:dyDescent="0.2">
      <c r="A68" s="8">
        <v>2021</v>
      </c>
      <c r="B68" s="8">
        <v>497</v>
      </c>
      <c r="C68" s="8" t="s">
        <v>196</v>
      </c>
      <c r="D68" s="9">
        <v>44377</v>
      </c>
      <c r="E68" s="8">
        <v>1050</v>
      </c>
      <c r="F68" s="8" t="s">
        <v>197</v>
      </c>
      <c r="G68" s="9">
        <v>44407</v>
      </c>
      <c r="H68" s="9">
        <v>44424</v>
      </c>
      <c r="I68" s="10">
        <f>+H68-G68</f>
        <v>17</v>
      </c>
      <c r="J68" s="11">
        <v>5574.96</v>
      </c>
      <c r="K68" s="8">
        <f t="shared" si="1"/>
        <v>94774.32</v>
      </c>
      <c r="L68" s="8">
        <v>5574.96</v>
      </c>
      <c r="M68" s="1" t="s">
        <v>198</v>
      </c>
      <c r="N68" s="1" t="s">
        <v>18</v>
      </c>
    </row>
    <row r="69" spans="1:14" x14ac:dyDescent="0.2">
      <c r="A69" s="8">
        <v>2021</v>
      </c>
      <c r="B69" s="8">
        <v>498</v>
      </c>
      <c r="C69" s="8" t="s">
        <v>199</v>
      </c>
      <c r="D69" s="9">
        <v>44377</v>
      </c>
      <c r="E69" s="8">
        <v>2584</v>
      </c>
      <c r="F69" s="8" t="s">
        <v>200</v>
      </c>
      <c r="G69" s="9">
        <v>44407</v>
      </c>
      <c r="H69" s="9">
        <v>44398</v>
      </c>
      <c r="I69" s="10">
        <f>+H69-G69</f>
        <v>-9</v>
      </c>
      <c r="J69" s="11">
        <v>172.73</v>
      </c>
      <c r="K69" s="8">
        <f t="shared" si="1"/>
        <v>-1554.57</v>
      </c>
      <c r="L69" s="8">
        <v>172.73</v>
      </c>
      <c r="M69" s="1" t="s">
        <v>201</v>
      </c>
      <c r="N69" s="1" t="s">
        <v>18</v>
      </c>
    </row>
    <row r="70" spans="1:14" x14ac:dyDescent="0.2">
      <c r="A70" s="8">
        <v>2021</v>
      </c>
      <c r="B70" s="8">
        <v>499</v>
      </c>
      <c r="C70" s="8" t="s">
        <v>202</v>
      </c>
      <c r="D70" s="9">
        <v>44377</v>
      </c>
      <c r="E70" s="8">
        <v>53</v>
      </c>
      <c r="F70" s="8" t="s">
        <v>203</v>
      </c>
      <c r="G70" s="9">
        <v>44406</v>
      </c>
      <c r="H70" s="9">
        <v>44398</v>
      </c>
      <c r="I70" s="10">
        <f>+H70-G70</f>
        <v>-8</v>
      </c>
      <c r="J70" s="11">
        <v>379.97</v>
      </c>
      <c r="K70" s="8">
        <f t="shared" si="1"/>
        <v>-3039.76</v>
      </c>
      <c r="L70" s="8">
        <v>379.97</v>
      </c>
      <c r="M70" s="1" t="s">
        <v>204</v>
      </c>
      <c r="N70" s="1" t="s">
        <v>18</v>
      </c>
    </row>
    <row r="71" spans="1:14" x14ac:dyDescent="0.2">
      <c r="A71" s="8">
        <v>2021</v>
      </c>
      <c r="B71" s="8">
        <v>500</v>
      </c>
      <c r="C71" s="8" t="s">
        <v>205</v>
      </c>
      <c r="D71" s="9">
        <v>44386</v>
      </c>
      <c r="E71" s="8">
        <v>898</v>
      </c>
      <c r="F71" s="8" t="s">
        <v>73</v>
      </c>
      <c r="G71" s="9">
        <v>44410</v>
      </c>
      <c r="H71" s="9">
        <v>44392</v>
      </c>
      <c r="I71" s="10">
        <f>+H71-G71</f>
        <v>-18</v>
      </c>
      <c r="J71" s="11">
        <v>868.38</v>
      </c>
      <c r="K71" s="8">
        <f t="shared" si="1"/>
        <v>-15630.84</v>
      </c>
      <c r="L71" s="8">
        <v>868.38</v>
      </c>
      <c r="M71" s="1" t="s">
        <v>206</v>
      </c>
      <c r="N71" s="1" t="s">
        <v>207</v>
      </c>
    </row>
    <row r="72" spans="1:14" x14ac:dyDescent="0.2">
      <c r="A72" s="8">
        <v>2021</v>
      </c>
      <c r="B72" s="8">
        <v>501</v>
      </c>
      <c r="C72" s="8" t="s">
        <v>208</v>
      </c>
      <c r="D72" s="9">
        <v>44386</v>
      </c>
      <c r="E72" s="8">
        <v>898</v>
      </c>
      <c r="F72" s="8" t="s">
        <v>73</v>
      </c>
      <c r="G72" s="9">
        <v>44409</v>
      </c>
      <c r="H72" s="9">
        <v>44409</v>
      </c>
      <c r="I72" s="10">
        <f>+H72-G72</f>
        <v>0</v>
      </c>
      <c r="J72" s="11">
        <v>422.58</v>
      </c>
      <c r="K72" s="8">
        <f t="shared" si="1"/>
        <v>0</v>
      </c>
      <c r="L72" s="8">
        <v>38.42</v>
      </c>
      <c r="M72" s="1" t="s">
        <v>209</v>
      </c>
      <c r="N72" s="1" t="s">
        <v>210</v>
      </c>
    </row>
    <row r="73" spans="1:14" x14ac:dyDescent="0.2">
      <c r="A73" s="8">
        <v>2021</v>
      </c>
      <c r="B73" s="8">
        <v>502</v>
      </c>
      <c r="C73" s="8" t="s">
        <v>211</v>
      </c>
      <c r="D73" s="9">
        <v>44389</v>
      </c>
      <c r="E73" s="8">
        <v>16</v>
      </c>
      <c r="F73" s="8" t="s">
        <v>212</v>
      </c>
      <c r="G73" s="9">
        <v>44420</v>
      </c>
      <c r="H73" s="9">
        <v>44398</v>
      </c>
      <c r="I73" s="10">
        <f>+H73-G73</f>
        <v>-22</v>
      </c>
      <c r="J73" s="11">
        <v>600</v>
      </c>
      <c r="K73" s="8">
        <f t="shared" si="1"/>
        <v>-13200</v>
      </c>
      <c r="L73" s="8">
        <v>600</v>
      </c>
      <c r="M73" s="1" t="s">
        <v>213</v>
      </c>
      <c r="N73" s="1" t="s">
        <v>136</v>
      </c>
    </row>
    <row r="74" spans="1:14" x14ac:dyDescent="0.2">
      <c r="A74" s="8">
        <v>2021</v>
      </c>
      <c r="B74" s="8">
        <v>503</v>
      </c>
      <c r="C74" s="8" t="s">
        <v>214</v>
      </c>
      <c r="D74" s="9">
        <v>44372</v>
      </c>
      <c r="E74" s="8">
        <v>1148</v>
      </c>
      <c r="F74" s="8" t="s">
        <v>45</v>
      </c>
      <c r="G74" s="9">
        <v>44439</v>
      </c>
      <c r="H74" s="9">
        <v>44433</v>
      </c>
      <c r="I74" s="10">
        <f>+H74-G74</f>
        <v>-6</v>
      </c>
      <c r="J74" s="11">
        <v>126</v>
      </c>
      <c r="K74" s="8">
        <f t="shared" si="1"/>
        <v>-756</v>
      </c>
      <c r="L74" s="8">
        <v>126</v>
      </c>
      <c r="M74" s="1" t="s">
        <v>215</v>
      </c>
      <c r="N74" s="1" t="s">
        <v>18</v>
      </c>
    </row>
    <row r="75" spans="1:14" x14ac:dyDescent="0.2">
      <c r="A75" s="8">
        <v>2021</v>
      </c>
      <c r="B75" s="8">
        <v>504</v>
      </c>
      <c r="C75" s="8" t="s">
        <v>216</v>
      </c>
      <c r="D75" s="9">
        <v>44377</v>
      </c>
      <c r="E75" s="8">
        <v>18</v>
      </c>
      <c r="F75" s="8" t="s">
        <v>134</v>
      </c>
      <c r="G75" s="9">
        <v>44407</v>
      </c>
      <c r="H75" s="9">
        <v>44391</v>
      </c>
      <c r="I75" s="10">
        <f>+H75-G75</f>
        <v>-16</v>
      </c>
      <c r="J75" s="11">
        <v>5653.1</v>
      </c>
      <c r="K75" s="8">
        <f t="shared" si="1"/>
        <v>-90449.600000000006</v>
      </c>
      <c r="L75" s="8">
        <v>5653.1</v>
      </c>
      <c r="M75" s="1" t="s">
        <v>217</v>
      </c>
      <c r="N75" s="1" t="s">
        <v>18</v>
      </c>
    </row>
    <row r="76" spans="1:14" x14ac:dyDescent="0.2">
      <c r="A76" s="8">
        <v>2021</v>
      </c>
      <c r="B76" s="8">
        <v>505</v>
      </c>
      <c r="C76" s="8" t="s">
        <v>218</v>
      </c>
      <c r="D76" s="9">
        <v>44383</v>
      </c>
      <c r="E76" s="8">
        <v>1786</v>
      </c>
      <c r="F76" s="8" t="s">
        <v>110</v>
      </c>
      <c r="G76" s="9">
        <v>44423</v>
      </c>
      <c r="H76" s="9">
        <v>44398</v>
      </c>
      <c r="I76" s="10">
        <f>+H76-G76</f>
        <v>-25</v>
      </c>
      <c r="J76" s="11">
        <v>4000</v>
      </c>
      <c r="K76" s="8">
        <f t="shared" si="1"/>
        <v>-100000</v>
      </c>
      <c r="L76" s="8">
        <v>4000</v>
      </c>
      <c r="M76" s="1" t="s">
        <v>219</v>
      </c>
      <c r="N76" s="1" t="s">
        <v>18</v>
      </c>
    </row>
    <row r="77" spans="1:14" x14ac:dyDescent="0.2">
      <c r="A77" s="8">
        <v>2021</v>
      </c>
      <c r="B77" s="8">
        <v>506</v>
      </c>
      <c r="C77" s="8" t="s">
        <v>220</v>
      </c>
      <c r="D77" s="9">
        <v>44384</v>
      </c>
      <c r="E77" s="8">
        <v>1786</v>
      </c>
      <c r="F77" s="8" t="s">
        <v>110</v>
      </c>
      <c r="G77" s="9">
        <v>44424</v>
      </c>
      <c r="H77" s="9">
        <v>44398</v>
      </c>
      <c r="I77" s="10">
        <f>+H77-G77</f>
        <v>-26</v>
      </c>
      <c r="J77" s="11">
        <v>978.65</v>
      </c>
      <c r="K77" s="8">
        <f t="shared" si="1"/>
        <v>-25444.899999999998</v>
      </c>
      <c r="L77" s="8">
        <v>978.65</v>
      </c>
      <c r="M77" s="1" t="s">
        <v>221</v>
      </c>
      <c r="N77" s="1" t="s">
        <v>18</v>
      </c>
    </row>
    <row r="78" spans="1:14" x14ac:dyDescent="0.2">
      <c r="A78" s="8">
        <v>2021</v>
      </c>
      <c r="B78" s="8">
        <v>507</v>
      </c>
      <c r="C78" s="8" t="s">
        <v>222</v>
      </c>
      <c r="D78" s="9">
        <v>44382</v>
      </c>
      <c r="E78" s="8">
        <v>286</v>
      </c>
      <c r="F78" s="8" t="s">
        <v>223</v>
      </c>
      <c r="G78" s="9">
        <v>44413</v>
      </c>
      <c r="H78" s="9">
        <v>44398</v>
      </c>
      <c r="I78" s="10">
        <f>+H78-G78</f>
        <v>-15</v>
      </c>
      <c r="J78" s="11">
        <v>2100</v>
      </c>
      <c r="K78" s="8">
        <f t="shared" si="1"/>
        <v>-31500</v>
      </c>
      <c r="L78" s="8">
        <v>2100</v>
      </c>
      <c r="M78" s="1" t="s">
        <v>224</v>
      </c>
      <c r="N78" s="1" t="s">
        <v>18</v>
      </c>
    </row>
    <row r="79" spans="1:14" x14ac:dyDescent="0.2">
      <c r="A79" s="8">
        <v>2021</v>
      </c>
      <c r="B79" s="8">
        <v>508</v>
      </c>
      <c r="C79" s="8" t="s">
        <v>225</v>
      </c>
      <c r="D79" s="9">
        <v>44383</v>
      </c>
      <c r="E79" s="8">
        <v>1786</v>
      </c>
      <c r="F79" s="8" t="s">
        <v>110</v>
      </c>
      <c r="G79" s="9">
        <v>44423</v>
      </c>
      <c r="H79" s="9">
        <v>44398</v>
      </c>
      <c r="I79" s="10">
        <f>+H79-G79</f>
        <v>-25</v>
      </c>
      <c r="J79" s="11">
        <v>1000</v>
      </c>
      <c r="K79" s="8">
        <f t="shared" si="1"/>
        <v>-25000</v>
      </c>
      <c r="L79" s="8">
        <v>1000</v>
      </c>
      <c r="M79" s="1" t="s">
        <v>226</v>
      </c>
      <c r="N79" s="1" t="s">
        <v>18</v>
      </c>
    </row>
    <row r="80" spans="1:14" x14ac:dyDescent="0.2">
      <c r="A80" s="8">
        <v>2021</v>
      </c>
      <c r="B80" s="8">
        <v>509</v>
      </c>
      <c r="C80" s="8" t="s">
        <v>227</v>
      </c>
      <c r="D80" s="9">
        <v>44403</v>
      </c>
      <c r="E80" s="8">
        <v>765</v>
      </c>
      <c r="F80" s="8" t="s">
        <v>30</v>
      </c>
      <c r="G80" s="9">
        <v>44438</v>
      </c>
      <c r="H80" s="9">
        <v>44412</v>
      </c>
      <c r="I80" s="10">
        <f>+H80-G80</f>
        <v>-26</v>
      </c>
      <c r="J80" s="11">
        <v>84.2</v>
      </c>
      <c r="K80" s="8">
        <f t="shared" si="1"/>
        <v>-2189.2000000000003</v>
      </c>
      <c r="L80" s="8">
        <v>84.2</v>
      </c>
      <c r="M80" s="1" t="s">
        <v>228</v>
      </c>
      <c r="N80" s="1" t="s">
        <v>18</v>
      </c>
    </row>
    <row r="81" spans="1:14" x14ac:dyDescent="0.2">
      <c r="A81" s="8">
        <v>2021</v>
      </c>
      <c r="B81" s="8">
        <v>510</v>
      </c>
      <c r="C81" s="8" t="s">
        <v>229</v>
      </c>
      <c r="D81" s="9">
        <v>44400</v>
      </c>
      <c r="E81" s="8">
        <v>688</v>
      </c>
      <c r="F81" s="8" t="s">
        <v>230</v>
      </c>
      <c r="G81" s="9">
        <v>44462</v>
      </c>
      <c r="H81" s="9">
        <v>44412</v>
      </c>
      <c r="I81" s="10">
        <f>+H81-G81</f>
        <v>-50</v>
      </c>
      <c r="J81" s="11">
        <v>272</v>
      </c>
      <c r="K81" s="8">
        <f t="shared" si="1"/>
        <v>-13600</v>
      </c>
      <c r="L81" s="8">
        <v>272</v>
      </c>
      <c r="M81" s="1" t="s">
        <v>231</v>
      </c>
      <c r="N81" s="1" t="s">
        <v>18</v>
      </c>
    </row>
    <row r="82" spans="1:14" x14ac:dyDescent="0.2">
      <c r="A82" s="8">
        <v>2021</v>
      </c>
      <c r="B82" s="8">
        <v>511</v>
      </c>
      <c r="C82" s="8" t="s">
        <v>232</v>
      </c>
      <c r="D82" s="9">
        <v>44383</v>
      </c>
      <c r="E82" s="8">
        <v>1849</v>
      </c>
      <c r="F82" s="8" t="s">
        <v>13</v>
      </c>
      <c r="G82" s="9">
        <v>44439</v>
      </c>
      <c r="H82" s="9">
        <v>44412</v>
      </c>
      <c r="I82" s="10">
        <f>+H82-G82</f>
        <v>-27</v>
      </c>
      <c r="J82" s="11">
        <v>396</v>
      </c>
      <c r="K82" s="8">
        <f t="shared" si="1"/>
        <v>-10692</v>
      </c>
      <c r="L82" s="8">
        <v>396</v>
      </c>
      <c r="M82" s="1" t="s">
        <v>233</v>
      </c>
      <c r="N82" s="1" t="s">
        <v>18</v>
      </c>
    </row>
    <row r="83" spans="1:14" x14ac:dyDescent="0.2">
      <c r="A83" s="8">
        <v>2021</v>
      </c>
      <c r="B83" s="8">
        <v>512</v>
      </c>
      <c r="C83" s="8" t="s">
        <v>234</v>
      </c>
      <c r="D83" s="9">
        <v>44392</v>
      </c>
      <c r="E83" s="8">
        <v>2199</v>
      </c>
      <c r="F83" s="8" t="s">
        <v>235</v>
      </c>
      <c r="G83" s="9">
        <v>44423</v>
      </c>
      <c r="H83" s="9">
        <v>44412</v>
      </c>
      <c r="I83" s="10">
        <f>+H83-G83</f>
        <v>-11</v>
      </c>
      <c r="J83" s="11">
        <v>25</v>
      </c>
      <c r="K83" s="8">
        <f t="shared" si="1"/>
        <v>-275</v>
      </c>
      <c r="L83" s="8">
        <v>25</v>
      </c>
      <c r="M83" s="1" t="s">
        <v>236</v>
      </c>
      <c r="N83" s="1" t="s">
        <v>237</v>
      </c>
    </row>
    <row r="84" spans="1:14" x14ac:dyDescent="0.2">
      <c r="A84" s="8">
        <v>2021</v>
      </c>
      <c r="B84" s="8">
        <v>513</v>
      </c>
      <c r="C84" s="8" t="s">
        <v>238</v>
      </c>
      <c r="D84" s="9">
        <v>44410</v>
      </c>
      <c r="E84" s="8">
        <v>2423</v>
      </c>
      <c r="F84" s="8" t="s">
        <v>56</v>
      </c>
      <c r="G84" s="9">
        <v>44441</v>
      </c>
      <c r="H84" s="9">
        <v>44412</v>
      </c>
      <c r="I84" s="10">
        <f>+H84-G84</f>
        <v>-29</v>
      </c>
      <c r="J84" s="11">
        <v>930</v>
      </c>
      <c r="K84" s="8">
        <f t="shared" si="1"/>
        <v>-26970</v>
      </c>
      <c r="L84" s="8">
        <v>930</v>
      </c>
      <c r="M84" s="1" t="s">
        <v>239</v>
      </c>
      <c r="N84" s="1" t="s">
        <v>18</v>
      </c>
    </row>
    <row r="85" spans="1:14" x14ac:dyDescent="0.2">
      <c r="A85" s="8">
        <v>2021</v>
      </c>
      <c r="B85" s="8">
        <v>514</v>
      </c>
      <c r="C85" s="8" t="s">
        <v>240</v>
      </c>
      <c r="D85" s="9">
        <v>44407</v>
      </c>
      <c r="E85" s="8">
        <v>2075</v>
      </c>
      <c r="F85" s="8" t="s">
        <v>138</v>
      </c>
      <c r="G85" s="9">
        <v>44444</v>
      </c>
      <c r="H85" s="9">
        <v>44412</v>
      </c>
      <c r="I85" s="10">
        <f>+H85-G85</f>
        <v>-32</v>
      </c>
      <c r="J85" s="11">
        <v>340.92</v>
      </c>
      <c r="K85" s="8">
        <f t="shared" si="1"/>
        <v>-10909.44</v>
      </c>
      <c r="L85" s="8">
        <v>340.92</v>
      </c>
      <c r="M85" s="1" t="s">
        <v>241</v>
      </c>
      <c r="N85" s="1" t="s">
        <v>18</v>
      </c>
    </row>
    <row r="86" spans="1:14" x14ac:dyDescent="0.2">
      <c r="A86" s="8">
        <v>2021</v>
      </c>
      <c r="B86" s="8">
        <v>515</v>
      </c>
      <c r="C86" s="8" t="s">
        <v>242</v>
      </c>
      <c r="D86" s="9">
        <v>44390</v>
      </c>
      <c r="E86" s="8">
        <v>2139</v>
      </c>
      <c r="F86" s="8" t="s">
        <v>243</v>
      </c>
      <c r="G86" s="9">
        <v>44422</v>
      </c>
      <c r="H86" s="9">
        <v>44412</v>
      </c>
      <c r="I86" s="10">
        <f>+H86-G86</f>
        <v>-10</v>
      </c>
      <c r="J86" s="11">
        <v>81.7</v>
      </c>
      <c r="K86" s="8">
        <f t="shared" si="1"/>
        <v>-817</v>
      </c>
      <c r="L86" s="8">
        <v>81.7</v>
      </c>
      <c r="M86" s="1" t="s">
        <v>244</v>
      </c>
      <c r="N86" s="1" t="s">
        <v>245</v>
      </c>
    </row>
    <row r="87" spans="1:14" x14ac:dyDescent="0.2">
      <c r="A87" s="8">
        <v>2021</v>
      </c>
      <c r="B87" s="8">
        <v>516</v>
      </c>
      <c r="C87" s="8" t="s">
        <v>246</v>
      </c>
      <c r="D87" s="9">
        <v>44391</v>
      </c>
      <c r="E87" s="8">
        <v>2247</v>
      </c>
      <c r="F87" s="8" t="s">
        <v>124</v>
      </c>
      <c r="G87" s="9">
        <v>44421</v>
      </c>
      <c r="H87" s="9">
        <v>44412</v>
      </c>
      <c r="I87" s="10">
        <f>+H87-G87</f>
        <v>-9</v>
      </c>
      <c r="J87" s="11">
        <v>159.79</v>
      </c>
      <c r="K87" s="8">
        <f t="shared" si="1"/>
        <v>-1438.11</v>
      </c>
      <c r="L87" s="8">
        <v>159.79</v>
      </c>
      <c r="M87" s="1" t="s">
        <v>247</v>
      </c>
      <c r="N87" s="1" t="s">
        <v>248</v>
      </c>
    </row>
    <row r="88" spans="1:14" x14ac:dyDescent="0.2">
      <c r="A88" s="8">
        <v>2021</v>
      </c>
      <c r="B88" s="8">
        <v>517</v>
      </c>
      <c r="C88" s="8" t="s">
        <v>249</v>
      </c>
      <c r="D88" s="9">
        <v>44391</v>
      </c>
      <c r="E88" s="8">
        <v>2247</v>
      </c>
      <c r="F88" s="8" t="s">
        <v>124</v>
      </c>
      <c r="G88" s="9">
        <v>44421</v>
      </c>
      <c r="H88" s="9">
        <v>44412</v>
      </c>
      <c r="I88" s="10">
        <f>+H88-G88</f>
        <v>-9</v>
      </c>
      <c r="J88" s="11">
        <v>21.02</v>
      </c>
      <c r="K88" s="8">
        <f t="shared" si="1"/>
        <v>-189.18</v>
      </c>
      <c r="L88" s="8">
        <v>21.02</v>
      </c>
      <c r="M88" s="1" t="s">
        <v>250</v>
      </c>
      <c r="N88" s="1" t="s">
        <v>251</v>
      </c>
    </row>
    <row r="89" spans="1:14" x14ac:dyDescent="0.2">
      <c r="A89" s="8">
        <v>2021</v>
      </c>
      <c r="B89" s="8">
        <v>518</v>
      </c>
      <c r="C89" s="8" t="s">
        <v>252</v>
      </c>
      <c r="D89" s="9">
        <v>44391</v>
      </c>
      <c r="E89" s="8">
        <v>2247</v>
      </c>
      <c r="F89" s="8" t="s">
        <v>124</v>
      </c>
      <c r="G89" s="9">
        <v>44421</v>
      </c>
      <c r="H89" s="9">
        <v>44412</v>
      </c>
      <c r="I89" s="10">
        <f>+H89-G89</f>
        <v>-9</v>
      </c>
      <c r="J89" s="11">
        <v>371.45</v>
      </c>
      <c r="K89" s="8">
        <f t="shared" si="1"/>
        <v>-3343.0499999999997</v>
      </c>
      <c r="L89" s="8">
        <v>371.45</v>
      </c>
      <c r="M89" s="1" t="s">
        <v>253</v>
      </c>
      <c r="N89" s="1" t="s">
        <v>254</v>
      </c>
    </row>
    <row r="90" spans="1:14" x14ac:dyDescent="0.2">
      <c r="A90" s="8">
        <v>2021</v>
      </c>
      <c r="B90" s="8">
        <v>519</v>
      </c>
      <c r="C90" s="8" t="s">
        <v>255</v>
      </c>
      <c r="D90" s="9">
        <v>44391</v>
      </c>
      <c r="E90" s="8">
        <v>2247</v>
      </c>
      <c r="F90" s="8" t="s">
        <v>124</v>
      </c>
      <c r="G90" s="9">
        <v>44421</v>
      </c>
      <c r="H90" s="9">
        <v>44412</v>
      </c>
      <c r="I90" s="10">
        <f>+H90-G90</f>
        <v>-9</v>
      </c>
      <c r="J90" s="11">
        <v>96.52</v>
      </c>
      <c r="K90" s="8">
        <f t="shared" si="1"/>
        <v>-868.68</v>
      </c>
      <c r="L90" s="8">
        <v>96.52</v>
      </c>
      <c r="M90" s="1" t="s">
        <v>256</v>
      </c>
      <c r="N90" s="1" t="s">
        <v>257</v>
      </c>
    </row>
    <row r="91" spans="1:14" x14ac:dyDescent="0.2">
      <c r="A91" s="8">
        <v>2021</v>
      </c>
      <c r="B91" s="8">
        <v>520</v>
      </c>
      <c r="C91" s="8" t="s">
        <v>258</v>
      </c>
      <c r="D91" s="9">
        <v>44391</v>
      </c>
      <c r="E91" s="8">
        <v>2247</v>
      </c>
      <c r="F91" s="8" t="s">
        <v>124</v>
      </c>
      <c r="G91" s="9">
        <v>44421</v>
      </c>
      <c r="H91" s="9">
        <v>44412</v>
      </c>
      <c r="I91" s="10">
        <f>+H91-G91</f>
        <v>-9</v>
      </c>
      <c r="J91" s="11">
        <v>46.71</v>
      </c>
      <c r="K91" s="8">
        <f t="shared" si="1"/>
        <v>-420.39</v>
      </c>
      <c r="L91" s="8">
        <v>46.71</v>
      </c>
      <c r="M91" s="1" t="s">
        <v>259</v>
      </c>
      <c r="N91" s="1" t="s">
        <v>260</v>
      </c>
    </row>
    <row r="92" spans="1:14" x14ac:dyDescent="0.2">
      <c r="A92" s="8">
        <v>2021</v>
      </c>
      <c r="B92" s="8">
        <v>521</v>
      </c>
      <c r="C92" s="8" t="s">
        <v>261</v>
      </c>
      <c r="D92" s="9">
        <v>44391</v>
      </c>
      <c r="E92" s="8">
        <v>2247</v>
      </c>
      <c r="F92" s="8" t="s">
        <v>124</v>
      </c>
      <c r="G92" s="9">
        <v>44421</v>
      </c>
      <c r="H92" s="9">
        <v>44412</v>
      </c>
      <c r="I92" s="10">
        <f>+H92-G92</f>
        <v>-9</v>
      </c>
      <c r="J92" s="11">
        <v>25.94</v>
      </c>
      <c r="K92" s="8">
        <f t="shared" si="1"/>
        <v>-233.46</v>
      </c>
      <c r="L92" s="8">
        <v>25.94</v>
      </c>
      <c r="M92" s="1" t="s">
        <v>262</v>
      </c>
      <c r="N92" s="1" t="s">
        <v>263</v>
      </c>
    </row>
    <row r="93" spans="1:14" x14ac:dyDescent="0.2">
      <c r="A93" s="8">
        <v>2021</v>
      </c>
      <c r="B93" s="8">
        <v>522</v>
      </c>
      <c r="C93" s="8" t="s">
        <v>264</v>
      </c>
      <c r="D93" s="9">
        <v>44391</v>
      </c>
      <c r="E93" s="8">
        <v>2247</v>
      </c>
      <c r="F93" s="8" t="s">
        <v>124</v>
      </c>
      <c r="G93" s="9">
        <v>44411</v>
      </c>
      <c r="H93" s="9">
        <v>44412</v>
      </c>
      <c r="I93" s="10">
        <f>+H93-G93</f>
        <v>1</v>
      </c>
      <c r="J93" s="11">
        <v>96.79</v>
      </c>
      <c r="K93" s="8">
        <f t="shared" si="1"/>
        <v>96.79</v>
      </c>
      <c r="L93" s="8">
        <v>96.79</v>
      </c>
      <c r="M93" s="1" t="s">
        <v>250</v>
      </c>
      <c r="N93" s="1" t="s">
        <v>156</v>
      </c>
    </row>
    <row r="94" spans="1:14" x14ac:dyDescent="0.2">
      <c r="A94" s="8">
        <v>2021</v>
      </c>
      <c r="B94" s="8">
        <v>523</v>
      </c>
      <c r="C94" s="8" t="s">
        <v>265</v>
      </c>
      <c r="D94" s="9">
        <v>44391</v>
      </c>
      <c r="E94" s="8">
        <v>2247</v>
      </c>
      <c r="F94" s="8" t="s">
        <v>124</v>
      </c>
      <c r="G94" s="9">
        <v>44421</v>
      </c>
      <c r="H94" s="9">
        <v>44412</v>
      </c>
      <c r="I94" s="10">
        <f>+H94-G94</f>
        <v>-9</v>
      </c>
      <c r="J94" s="11">
        <v>30.03</v>
      </c>
      <c r="K94" s="8">
        <f t="shared" si="1"/>
        <v>-270.27</v>
      </c>
      <c r="L94" s="8">
        <v>30.03</v>
      </c>
      <c r="M94" s="1" t="s">
        <v>266</v>
      </c>
      <c r="N94" s="1" t="s">
        <v>254</v>
      </c>
    </row>
    <row r="95" spans="1:14" x14ac:dyDescent="0.2">
      <c r="A95" s="8">
        <v>2021</v>
      </c>
      <c r="B95" s="8">
        <v>524</v>
      </c>
      <c r="C95" s="8" t="s">
        <v>267</v>
      </c>
      <c r="D95" s="9">
        <v>44391</v>
      </c>
      <c r="E95" s="8">
        <v>2247</v>
      </c>
      <c r="F95" s="8" t="s">
        <v>124</v>
      </c>
      <c r="G95" s="9">
        <v>44421</v>
      </c>
      <c r="H95" s="9">
        <v>44412</v>
      </c>
      <c r="I95" s="10">
        <f>+H95-G95</f>
        <v>-9</v>
      </c>
      <c r="J95" s="11">
        <v>135.84</v>
      </c>
      <c r="K95" s="8">
        <f t="shared" si="1"/>
        <v>-1222.56</v>
      </c>
      <c r="L95" s="8">
        <v>135.84</v>
      </c>
      <c r="M95" s="1" t="s">
        <v>256</v>
      </c>
      <c r="N95" s="1" t="s">
        <v>268</v>
      </c>
    </row>
    <row r="96" spans="1:14" x14ac:dyDescent="0.2">
      <c r="A96" s="8">
        <v>2021</v>
      </c>
      <c r="B96" s="8">
        <v>525</v>
      </c>
      <c r="C96" s="8" t="s">
        <v>269</v>
      </c>
      <c r="D96" s="9">
        <v>44391</v>
      </c>
      <c r="E96" s="8">
        <v>2247</v>
      </c>
      <c r="F96" s="8" t="s">
        <v>124</v>
      </c>
      <c r="G96" s="9">
        <v>44421</v>
      </c>
      <c r="H96" s="9">
        <v>44412</v>
      </c>
      <c r="I96" s="10">
        <f>+H96-G96</f>
        <v>-9</v>
      </c>
      <c r="J96" s="11">
        <v>71</v>
      </c>
      <c r="K96" s="8">
        <f t="shared" si="1"/>
        <v>-639</v>
      </c>
      <c r="L96" s="8">
        <v>71</v>
      </c>
      <c r="M96" s="1" t="s">
        <v>270</v>
      </c>
      <c r="N96" s="1" t="s">
        <v>271</v>
      </c>
    </row>
    <row r="97" spans="1:14" x14ac:dyDescent="0.2">
      <c r="A97" s="8">
        <v>2021</v>
      </c>
      <c r="B97" s="8">
        <v>526</v>
      </c>
      <c r="C97" s="8" t="s">
        <v>272</v>
      </c>
      <c r="D97" s="9">
        <v>44391</v>
      </c>
      <c r="E97" s="8">
        <v>2247</v>
      </c>
      <c r="F97" s="8" t="s">
        <v>124</v>
      </c>
      <c r="G97" s="9">
        <v>44421</v>
      </c>
      <c r="H97" s="9">
        <v>44412</v>
      </c>
      <c r="I97" s="10">
        <f>+H97-G97</f>
        <v>-9</v>
      </c>
      <c r="J97" s="11">
        <v>28.7</v>
      </c>
      <c r="K97" s="8">
        <f t="shared" si="1"/>
        <v>-258.3</v>
      </c>
      <c r="L97" s="8">
        <v>28.7</v>
      </c>
      <c r="M97" s="1" t="s">
        <v>273</v>
      </c>
      <c r="N97" s="1" t="s">
        <v>274</v>
      </c>
    </row>
    <row r="98" spans="1:14" x14ac:dyDescent="0.2">
      <c r="A98" s="8">
        <v>2021</v>
      </c>
      <c r="B98" s="8">
        <v>527</v>
      </c>
      <c r="C98" s="8" t="s">
        <v>275</v>
      </c>
      <c r="D98" s="9">
        <v>44391</v>
      </c>
      <c r="E98" s="8">
        <v>2247</v>
      </c>
      <c r="F98" s="8" t="s">
        <v>124</v>
      </c>
      <c r="G98" s="9">
        <v>44421</v>
      </c>
      <c r="H98" s="9">
        <v>44412</v>
      </c>
      <c r="I98" s="10">
        <f>+H98-G98</f>
        <v>-9</v>
      </c>
      <c r="J98" s="11">
        <v>37.25</v>
      </c>
      <c r="K98" s="8">
        <f t="shared" si="1"/>
        <v>-335.25</v>
      </c>
      <c r="L98" s="8">
        <v>37.25</v>
      </c>
      <c r="M98" s="1" t="s">
        <v>276</v>
      </c>
      <c r="N98" s="1" t="s">
        <v>254</v>
      </c>
    </row>
    <row r="99" spans="1:14" x14ac:dyDescent="0.2">
      <c r="A99" s="8">
        <v>2021</v>
      </c>
      <c r="B99" s="8">
        <v>528</v>
      </c>
      <c r="C99" s="8" t="s">
        <v>277</v>
      </c>
      <c r="D99" s="9">
        <v>44391</v>
      </c>
      <c r="E99" s="8">
        <v>2247</v>
      </c>
      <c r="F99" s="8" t="s">
        <v>124</v>
      </c>
      <c r="G99" s="9">
        <v>44421</v>
      </c>
      <c r="H99" s="9">
        <v>44412</v>
      </c>
      <c r="I99" s="10">
        <f>+H99-G99</f>
        <v>-9</v>
      </c>
      <c r="J99" s="11">
        <v>57.08</v>
      </c>
      <c r="K99" s="8">
        <f t="shared" si="1"/>
        <v>-513.72</v>
      </c>
      <c r="L99" s="8">
        <v>57.08</v>
      </c>
      <c r="M99" s="1" t="s">
        <v>278</v>
      </c>
      <c r="N99" s="1" t="s">
        <v>237</v>
      </c>
    </row>
    <row r="100" spans="1:14" x14ac:dyDescent="0.2">
      <c r="A100" s="8">
        <v>2021</v>
      </c>
      <c r="B100" s="8">
        <v>529</v>
      </c>
      <c r="C100" s="8" t="s">
        <v>279</v>
      </c>
      <c r="D100" s="9">
        <v>44391</v>
      </c>
      <c r="E100" s="8">
        <v>2247</v>
      </c>
      <c r="F100" s="8" t="s">
        <v>124</v>
      </c>
      <c r="G100" s="9">
        <v>44421</v>
      </c>
      <c r="H100" s="9">
        <v>44412</v>
      </c>
      <c r="I100" s="10">
        <f>+H100-G100</f>
        <v>-9</v>
      </c>
      <c r="J100" s="11">
        <v>27.8</v>
      </c>
      <c r="K100" s="8">
        <f t="shared" si="1"/>
        <v>-250.20000000000002</v>
      </c>
      <c r="L100" s="8">
        <v>27.8</v>
      </c>
      <c r="M100" s="1" t="s">
        <v>280</v>
      </c>
      <c r="N100" s="1" t="s">
        <v>254</v>
      </c>
    </row>
    <row r="101" spans="1:14" x14ac:dyDescent="0.2">
      <c r="A101" s="8">
        <v>2021</v>
      </c>
      <c r="B101" s="8">
        <v>530</v>
      </c>
      <c r="C101" s="8" t="s">
        <v>281</v>
      </c>
      <c r="D101" s="9">
        <v>44391</v>
      </c>
      <c r="E101" s="8">
        <v>2247</v>
      </c>
      <c r="F101" s="8" t="s">
        <v>124</v>
      </c>
      <c r="G101" s="9">
        <v>44411</v>
      </c>
      <c r="H101" s="9">
        <v>44412</v>
      </c>
      <c r="I101" s="10">
        <f>+H101-G101</f>
        <v>1</v>
      </c>
      <c r="J101" s="11">
        <v>38.58</v>
      </c>
      <c r="K101" s="8">
        <f t="shared" si="1"/>
        <v>38.58</v>
      </c>
      <c r="L101" s="8">
        <v>38.58</v>
      </c>
      <c r="M101" s="1" t="s">
        <v>282</v>
      </c>
      <c r="N101" s="1" t="s">
        <v>254</v>
      </c>
    </row>
    <row r="102" spans="1:14" x14ac:dyDescent="0.2">
      <c r="A102" s="8">
        <v>2021</v>
      </c>
      <c r="B102" s="8">
        <v>531</v>
      </c>
      <c r="C102" s="8" t="s">
        <v>283</v>
      </c>
      <c r="D102" s="9">
        <v>44391</v>
      </c>
      <c r="E102" s="8">
        <v>2247</v>
      </c>
      <c r="F102" s="8" t="s">
        <v>124</v>
      </c>
      <c r="G102" s="9">
        <v>44421</v>
      </c>
      <c r="H102" s="9">
        <v>44412</v>
      </c>
      <c r="I102" s="10">
        <f>+H102-G102</f>
        <v>-9</v>
      </c>
      <c r="J102" s="11">
        <v>25.65</v>
      </c>
      <c r="K102" s="8">
        <f t="shared" si="1"/>
        <v>-230.85</v>
      </c>
      <c r="L102" s="8">
        <v>25.65</v>
      </c>
      <c r="M102" s="1" t="s">
        <v>282</v>
      </c>
      <c r="N102" s="1" t="s">
        <v>254</v>
      </c>
    </row>
    <row r="103" spans="1:14" x14ac:dyDescent="0.2">
      <c r="A103" s="8">
        <v>2021</v>
      </c>
      <c r="B103" s="8">
        <v>532</v>
      </c>
      <c r="C103" s="8" t="s">
        <v>284</v>
      </c>
      <c r="D103" s="9">
        <v>44391</v>
      </c>
      <c r="E103" s="8">
        <v>2247</v>
      </c>
      <c r="F103" s="8" t="s">
        <v>124</v>
      </c>
      <c r="G103" s="9">
        <v>44421</v>
      </c>
      <c r="H103" s="9">
        <v>44412</v>
      </c>
      <c r="I103" s="10">
        <f>+H103-G103</f>
        <v>-9</v>
      </c>
      <c r="J103" s="11">
        <v>26.02</v>
      </c>
      <c r="K103" s="8">
        <f t="shared" si="1"/>
        <v>-234.18</v>
      </c>
      <c r="L103" s="8">
        <v>26.02</v>
      </c>
      <c r="M103" s="1" t="s">
        <v>282</v>
      </c>
      <c r="N103" s="1" t="s">
        <v>254</v>
      </c>
    </row>
    <row r="104" spans="1:14" x14ac:dyDescent="0.2">
      <c r="A104" s="8">
        <v>2021</v>
      </c>
      <c r="B104" s="8">
        <v>533</v>
      </c>
      <c r="C104" s="8" t="s">
        <v>285</v>
      </c>
      <c r="D104" s="9">
        <v>44391</v>
      </c>
      <c r="E104" s="8">
        <v>2247</v>
      </c>
      <c r="F104" s="8" t="s">
        <v>124</v>
      </c>
      <c r="G104" s="9">
        <v>44411</v>
      </c>
      <c r="H104" s="9">
        <v>44412</v>
      </c>
      <c r="I104" s="10">
        <f>+H104-G104</f>
        <v>1</v>
      </c>
      <c r="J104" s="11">
        <v>18.97</v>
      </c>
      <c r="K104" s="8">
        <f t="shared" si="1"/>
        <v>18.97</v>
      </c>
      <c r="L104" s="8">
        <v>18.97</v>
      </c>
      <c r="M104" s="1" t="s">
        <v>282</v>
      </c>
      <c r="N104" s="1" t="s">
        <v>254</v>
      </c>
    </row>
    <row r="105" spans="1:14" x14ac:dyDescent="0.2">
      <c r="A105" s="8">
        <v>2021</v>
      </c>
      <c r="B105" s="8">
        <v>534</v>
      </c>
      <c r="C105" s="8" t="s">
        <v>286</v>
      </c>
      <c r="D105" s="9">
        <v>44407</v>
      </c>
      <c r="E105" s="8">
        <v>349</v>
      </c>
      <c r="F105" s="8" t="s">
        <v>69</v>
      </c>
      <c r="G105" s="9">
        <v>44467</v>
      </c>
      <c r="H105" s="9">
        <v>44459</v>
      </c>
      <c r="I105" s="10">
        <f>+H105-G105</f>
        <v>-8</v>
      </c>
      <c r="J105" s="11">
        <v>857.59</v>
      </c>
      <c r="K105" s="8">
        <f t="shared" si="1"/>
        <v>-6860.72</v>
      </c>
      <c r="L105" s="8">
        <v>857.59</v>
      </c>
      <c r="M105" s="1" t="s">
        <v>287</v>
      </c>
      <c r="N105" s="1" t="s">
        <v>18</v>
      </c>
    </row>
    <row r="106" spans="1:14" x14ac:dyDescent="0.2">
      <c r="A106" s="8">
        <v>2021</v>
      </c>
      <c r="B106" s="8">
        <v>535</v>
      </c>
      <c r="C106" s="8" t="s">
        <v>288</v>
      </c>
      <c r="D106" s="9">
        <v>44405</v>
      </c>
      <c r="E106" s="8">
        <v>2247</v>
      </c>
      <c r="F106" s="8" t="s">
        <v>124</v>
      </c>
      <c r="G106" s="9">
        <v>44435</v>
      </c>
      <c r="H106" s="9">
        <v>44412</v>
      </c>
      <c r="I106" s="10">
        <f>+H106-G106</f>
        <v>-23</v>
      </c>
      <c r="J106" s="11">
        <v>51.25</v>
      </c>
      <c r="K106" s="8">
        <f t="shared" si="1"/>
        <v>-1178.75</v>
      </c>
      <c r="L106" s="8">
        <v>51.25</v>
      </c>
      <c r="M106" s="1" t="s">
        <v>289</v>
      </c>
      <c r="N106" s="1" t="s">
        <v>159</v>
      </c>
    </row>
    <row r="107" spans="1:14" x14ac:dyDescent="0.2">
      <c r="A107" s="8">
        <v>2021</v>
      </c>
      <c r="B107" s="8">
        <v>536</v>
      </c>
      <c r="C107" s="8" t="s">
        <v>290</v>
      </c>
      <c r="D107" s="9">
        <v>44405</v>
      </c>
      <c r="E107" s="8">
        <v>2247</v>
      </c>
      <c r="F107" s="8" t="s">
        <v>124</v>
      </c>
      <c r="G107" s="9">
        <v>44435</v>
      </c>
      <c r="H107" s="9">
        <v>44412</v>
      </c>
      <c r="I107" s="10">
        <f>+H107-G107</f>
        <v>-23</v>
      </c>
      <c r="J107" s="11">
        <v>632.79</v>
      </c>
      <c r="K107" s="8">
        <f t="shared" si="1"/>
        <v>-14554.169999999998</v>
      </c>
      <c r="L107" s="8">
        <v>632.79</v>
      </c>
      <c r="M107" s="1" t="s">
        <v>250</v>
      </c>
      <c r="N107" s="1" t="s">
        <v>291</v>
      </c>
    </row>
    <row r="108" spans="1:14" x14ac:dyDescent="0.2">
      <c r="A108" s="8">
        <v>2021</v>
      </c>
      <c r="B108" s="8">
        <v>537</v>
      </c>
      <c r="C108" s="8" t="s">
        <v>292</v>
      </c>
      <c r="D108" s="9">
        <v>44389</v>
      </c>
      <c r="E108" s="8">
        <v>2852</v>
      </c>
      <c r="F108" s="8" t="s">
        <v>293</v>
      </c>
      <c r="G108" s="9">
        <v>44419</v>
      </c>
      <c r="H108" s="9">
        <v>44412</v>
      </c>
      <c r="I108" s="10">
        <f>+H108-G108</f>
        <v>-7</v>
      </c>
      <c r="J108" s="11">
        <v>9.5399999999999991</v>
      </c>
      <c r="K108" s="8">
        <f t="shared" si="1"/>
        <v>-66.78</v>
      </c>
      <c r="L108" s="8">
        <v>9.5399999999999991</v>
      </c>
      <c r="M108" s="1" t="s">
        <v>294</v>
      </c>
      <c r="N108" s="1" t="s">
        <v>18</v>
      </c>
    </row>
    <row r="109" spans="1:14" x14ac:dyDescent="0.2">
      <c r="A109" s="8">
        <v>2021</v>
      </c>
      <c r="B109" s="8">
        <v>538</v>
      </c>
      <c r="C109" s="8" t="s">
        <v>295</v>
      </c>
      <c r="D109" s="9">
        <v>44389</v>
      </c>
      <c r="E109" s="8">
        <v>2852</v>
      </c>
      <c r="F109" s="8" t="s">
        <v>293</v>
      </c>
      <c r="G109" s="9">
        <v>44419</v>
      </c>
      <c r="H109" s="9">
        <v>44412</v>
      </c>
      <c r="I109" s="10">
        <f>+H109-G109</f>
        <v>-7</v>
      </c>
      <c r="J109" s="11">
        <v>8.99</v>
      </c>
      <c r="K109" s="8">
        <f t="shared" si="1"/>
        <v>-62.93</v>
      </c>
      <c r="L109" s="8">
        <v>8.99</v>
      </c>
      <c r="M109" s="1" t="s">
        <v>294</v>
      </c>
      <c r="N109" s="1" t="s">
        <v>18</v>
      </c>
    </row>
    <row r="110" spans="1:14" x14ac:dyDescent="0.2">
      <c r="A110" s="8">
        <v>2021</v>
      </c>
      <c r="B110" s="8">
        <v>539</v>
      </c>
      <c r="C110" s="8" t="s">
        <v>296</v>
      </c>
      <c r="D110" s="9">
        <v>44400</v>
      </c>
      <c r="E110" s="8">
        <v>2466</v>
      </c>
      <c r="F110" s="8" t="s">
        <v>161</v>
      </c>
      <c r="G110" s="9">
        <v>44446</v>
      </c>
      <c r="H110" s="9">
        <v>44442</v>
      </c>
      <c r="I110" s="10">
        <f>+H110-G110</f>
        <v>-4</v>
      </c>
      <c r="J110" s="11">
        <v>30.2</v>
      </c>
      <c r="K110" s="8">
        <f t="shared" si="1"/>
        <v>-120.8</v>
      </c>
      <c r="L110" s="8">
        <v>30.2</v>
      </c>
      <c r="M110" s="1" t="s">
        <v>297</v>
      </c>
      <c r="N110" s="1" t="s">
        <v>298</v>
      </c>
    </row>
    <row r="111" spans="1:14" x14ac:dyDescent="0.2">
      <c r="A111" s="8">
        <v>2021</v>
      </c>
      <c r="B111" s="8">
        <v>540</v>
      </c>
      <c r="C111" s="8" t="s">
        <v>299</v>
      </c>
      <c r="D111" s="9">
        <v>44400</v>
      </c>
      <c r="E111" s="8">
        <v>2466</v>
      </c>
      <c r="F111" s="8" t="s">
        <v>161</v>
      </c>
      <c r="G111" s="9">
        <v>44446</v>
      </c>
      <c r="H111" s="9">
        <v>44442</v>
      </c>
      <c r="I111" s="10">
        <f>+H111-G111</f>
        <v>-4</v>
      </c>
      <c r="J111" s="11">
        <v>114.8</v>
      </c>
      <c r="K111" s="8">
        <f t="shared" si="1"/>
        <v>-459.2</v>
      </c>
      <c r="L111" s="8">
        <v>114.8</v>
      </c>
      <c r="M111" s="1" t="s">
        <v>300</v>
      </c>
      <c r="N111" s="1" t="s">
        <v>301</v>
      </c>
    </row>
    <row r="112" spans="1:14" x14ac:dyDescent="0.2">
      <c r="A112" s="8">
        <v>2021</v>
      </c>
      <c r="B112" s="8">
        <v>541</v>
      </c>
      <c r="C112" s="8" t="s">
        <v>302</v>
      </c>
      <c r="D112" s="9">
        <v>44400</v>
      </c>
      <c r="E112" s="8">
        <v>2466</v>
      </c>
      <c r="F112" s="8" t="s">
        <v>161</v>
      </c>
      <c r="G112" s="9">
        <v>44446</v>
      </c>
      <c r="H112" s="9">
        <v>44442</v>
      </c>
      <c r="I112" s="10">
        <f>+H112-G112</f>
        <v>-4</v>
      </c>
      <c r="J112" s="11">
        <v>89.6</v>
      </c>
      <c r="K112" s="8">
        <f t="shared" si="1"/>
        <v>-358.4</v>
      </c>
      <c r="L112" s="8">
        <v>89.6</v>
      </c>
      <c r="M112" s="1" t="s">
        <v>303</v>
      </c>
      <c r="N112" s="1" t="s">
        <v>18</v>
      </c>
    </row>
    <row r="113" spans="1:14" x14ac:dyDescent="0.2">
      <c r="A113" s="8">
        <v>2021</v>
      </c>
      <c r="B113" s="8">
        <v>542</v>
      </c>
      <c r="C113" s="8" t="s">
        <v>304</v>
      </c>
      <c r="D113" s="9">
        <v>44399</v>
      </c>
      <c r="E113" s="8">
        <v>1786</v>
      </c>
      <c r="F113" s="8" t="s">
        <v>110</v>
      </c>
      <c r="G113" s="9">
        <v>44439</v>
      </c>
      <c r="H113" s="9">
        <v>44433</v>
      </c>
      <c r="I113" s="10">
        <f>+H113-G113</f>
        <v>-6</v>
      </c>
      <c r="J113" s="11">
        <v>126.14</v>
      </c>
      <c r="K113" s="8">
        <f t="shared" si="1"/>
        <v>-756.84</v>
      </c>
      <c r="L113" s="8">
        <v>126.14</v>
      </c>
      <c r="M113" s="1" t="s">
        <v>305</v>
      </c>
      <c r="N113" s="1" t="s">
        <v>18</v>
      </c>
    </row>
    <row r="114" spans="1:14" x14ac:dyDescent="0.2">
      <c r="A114" s="8">
        <v>2021</v>
      </c>
      <c r="B114" s="8">
        <v>543</v>
      </c>
      <c r="C114" s="8" t="s">
        <v>306</v>
      </c>
      <c r="D114" s="9">
        <v>44399</v>
      </c>
      <c r="E114" s="8">
        <v>1148</v>
      </c>
      <c r="F114" s="8" t="s">
        <v>45</v>
      </c>
      <c r="G114" s="9">
        <v>44469</v>
      </c>
      <c r="H114" s="9">
        <v>44453</v>
      </c>
      <c r="I114" s="10">
        <f>+H114-G114</f>
        <v>-16</v>
      </c>
      <c r="J114" s="11">
        <v>265.2</v>
      </c>
      <c r="K114" s="8">
        <f t="shared" si="1"/>
        <v>-4243.2</v>
      </c>
      <c r="L114" s="8">
        <v>265.2</v>
      </c>
      <c r="M114" s="1" t="s">
        <v>307</v>
      </c>
      <c r="N114" s="1" t="s">
        <v>18</v>
      </c>
    </row>
    <row r="115" spans="1:14" x14ac:dyDescent="0.2">
      <c r="A115" s="8">
        <v>2021</v>
      </c>
      <c r="B115" s="8">
        <v>544</v>
      </c>
      <c r="C115" s="8" t="s">
        <v>308</v>
      </c>
      <c r="D115" s="9">
        <v>44399</v>
      </c>
      <c r="E115" s="8">
        <v>1148</v>
      </c>
      <c r="F115" s="8" t="s">
        <v>45</v>
      </c>
      <c r="G115" s="9">
        <v>44469</v>
      </c>
      <c r="H115" s="9">
        <v>44453</v>
      </c>
      <c r="I115" s="10">
        <f>+H115-G115</f>
        <v>-16</v>
      </c>
      <c r="J115" s="11">
        <v>335.4</v>
      </c>
      <c r="K115" s="8">
        <f t="shared" si="1"/>
        <v>-5366.4</v>
      </c>
      <c r="L115" s="8">
        <v>335.4</v>
      </c>
      <c r="M115" s="1" t="s">
        <v>309</v>
      </c>
      <c r="N115" s="1" t="s">
        <v>18</v>
      </c>
    </row>
    <row r="116" spans="1:14" x14ac:dyDescent="0.2">
      <c r="A116" s="8">
        <v>2021</v>
      </c>
      <c r="B116" s="8">
        <v>545</v>
      </c>
      <c r="C116" s="8" t="s">
        <v>310</v>
      </c>
      <c r="D116" s="9">
        <v>44400</v>
      </c>
      <c r="E116" s="8">
        <v>650</v>
      </c>
      <c r="F116" s="8" t="s">
        <v>141</v>
      </c>
      <c r="G116" s="9">
        <v>44469</v>
      </c>
      <c r="H116" s="9">
        <v>44453</v>
      </c>
      <c r="I116" s="10">
        <f>+H116-G116</f>
        <v>-16</v>
      </c>
      <c r="J116" s="11">
        <v>1207.5</v>
      </c>
      <c r="K116" s="8">
        <f t="shared" si="1"/>
        <v>-19320</v>
      </c>
      <c r="L116" s="8">
        <v>1207.5</v>
      </c>
      <c r="M116" s="1" t="s">
        <v>142</v>
      </c>
      <c r="N116" s="1" t="s">
        <v>18</v>
      </c>
    </row>
    <row r="117" spans="1:14" x14ac:dyDescent="0.2">
      <c r="A117" s="8">
        <v>2021</v>
      </c>
      <c r="B117" s="8">
        <v>546</v>
      </c>
      <c r="C117" s="8" t="s">
        <v>311</v>
      </c>
      <c r="D117" s="9">
        <v>44407</v>
      </c>
      <c r="E117" s="8">
        <v>1995</v>
      </c>
      <c r="F117" s="8" t="s">
        <v>312</v>
      </c>
      <c r="G117" s="9">
        <v>44469</v>
      </c>
      <c r="H117" s="9">
        <v>44453</v>
      </c>
      <c r="I117" s="10">
        <f>+H117-G117</f>
        <v>-16</v>
      </c>
      <c r="J117" s="11">
        <v>525</v>
      </c>
      <c r="K117" s="8">
        <f t="shared" si="1"/>
        <v>-8400</v>
      </c>
      <c r="L117" s="8">
        <v>525</v>
      </c>
      <c r="M117" s="1" t="s">
        <v>313</v>
      </c>
      <c r="N117" s="1" t="s">
        <v>18</v>
      </c>
    </row>
    <row r="118" spans="1:14" x14ac:dyDescent="0.2">
      <c r="A118" s="8">
        <v>2021</v>
      </c>
      <c r="B118" s="8">
        <v>547</v>
      </c>
      <c r="C118" s="8" t="s">
        <v>314</v>
      </c>
      <c r="D118" s="9">
        <v>44410</v>
      </c>
      <c r="E118" s="8">
        <v>1963</v>
      </c>
      <c r="F118" s="8" t="s">
        <v>315</v>
      </c>
      <c r="G118" s="9">
        <v>44440</v>
      </c>
      <c r="H118" s="9">
        <v>44433</v>
      </c>
      <c r="I118" s="10">
        <f>+H118-G118</f>
        <v>-7</v>
      </c>
      <c r="J118" s="11">
        <v>5409.84</v>
      </c>
      <c r="K118" s="8">
        <f t="shared" si="1"/>
        <v>-37868.880000000005</v>
      </c>
      <c r="L118" s="8">
        <v>5409.84</v>
      </c>
      <c r="M118" s="1" t="s">
        <v>316</v>
      </c>
      <c r="N118" s="1" t="s">
        <v>317</v>
      </c>
    </row>
    <row r="119" spans="1:14" x14ac:dyDescent="0.2">
      <c r="A119" s="8">
        <v>2021</v>
      </c>
      <c r="B119" s="8">
        <v>548</v>
      </c>
      <c r="C119" s="8" t="s">
        <v>318</v>
      </c>
      <c r="D119" s="9">
        <v>44407</v>
      </c>
      <c r="E119" s="8">
        <v>349</v>
      </c>
      <c r="F119" s="8" t="s">
        <v>69</v>
      </c>
      <c r="G119" s="9">
        <v>44467</v>
      </c>
      <c r="H119" s="9">
        <v>44459</v>
      </c>
      <c r="I119" s="10">
        <f>+H119-G119</f>
        <v>-8</v>
      </c>
      <c r="J119" s="11">
        <v>544.91999999999996</v>
      </c>
      <c r="K119" s="8">
        <f t="shared" si="1"/>
        <v>-4359.3599999999997</v>
      </c>
      <c r="L119" s="8">
        <v>544.91999999999996</v>
      </c>
      <c r="M119" s="1" t="s">
        <v>287</v>
      </c>
      <c r="N119" s="1" t="s">
        <v>18</v>
      </c>
    </row>
    <row r="120" spans="1:14" x14ac:dyDescent="0.2">
      <c r="A120" s="8">
        <v>2021</v>
      </c>
      <c r="B120" s="8">
        <v>551</v>
      </c>
      <c r="C120" s="8" t="s">
        <v>319</v>
      </c>
      <c r="D120" s="9">
        <v>44411</v>
      </c>
      <c r="E120" s="8">
        <v>898</v>
      </c>
      <c r="F120" s="8" t="s">
        <v>73</v>
      </c>
      <c r="G120" s="9">
        <v>44441</v>
      </c>
      <c r="H120" s="9">
        <v>44433</v>
      </c>
      <c r="I120" s="10">
        <f>+H120-G120</f>
        <v>-8</v>
      </c>
      <c r="J120" s="11">
        <v>868.38</v>
      </c>
      <c r="K120" s="8">
        <f t="shared" si="1"/>
        <v>-6947.04</v>
      </c>
      <c r="L120" s="8">
        <v>868.38</v>
      </c>
      <c r="M120" s="1" t="s">
        <v>320</v>
      </c>
      <c r="N120" s="1" t="s">
        <v>321</v>
      </c>
    </row>
    <row r="121" spans="1:14" x14ac:dyDescent="0.2">
      <c r="A121" s="8">
        <v>2021</v>
      </c>
      <c r="B121" s="8">
        <v>552</v>
      </c>
      <c r="C121" s="8" t="s">
        <v>322</v>
      </c>
      <c r="D121" s="9">
        <v>44411</v>
      </c>
      <c r="E121" s="8">
        <v>898</v>
      </c>
      <c r="F121" s="8" t="s">
        <v>73</v>
      </c>
      <c r="G121" s="9">
        <v>44440</v>
      </c>
      <c r="H121" s="9">
        <v>44440</v>
      </c>
      <c r="I121" s="10">
        <f>+H121-G121</f>
        <v>0</v>
      </c>
      <c r="J121" s="11">
        <v>422.58</v>
      </c>
      <c r="K121" s="8">
        <f t="shared" si="1"/>
        <v>0</v>
      </c>
      <c r="L121" s="8">
        <v>422.58</v>
      </c>
      <c r="M121" s="1" t="s">
        <v>209</v>
      </c>
      <c r="N121" s="1" t="s">
        <v>323</v>
      </c>
    </row>
    <row r="122" spans="1:14" x14ac:dyDescent="0.2">
      <c r="A122" s="8">
        <v>2021</v>
      </c>
      <c r="B122" s="8">
        <v>553</v>
      </c>
      <c r="C122" s="8" t="s">
        <v>324</v>
      </c>
      <c r="D122" s="9">
        <v>44411</v>
      </c>
      <c r="E122" s="8">
        <v>1786</v>
      </c>
      <c r="F122" s="8" t="s">
        <v>110</v>
      </c>
      <c r="G122" s="9">
        <v>44451</v>
      </c>
      <c r="H122" s="9">
        <v>44433</v>
      </c>
      <c r="I122" s="10">
        <f>+H122-G122</f>
        <v>-18</v>
      </c>
      <c r="J122" s="11">
        <v>380</v>
      </c>
      <c r="K122" s="8">
        <f t="shared" si="1"/>
        <v>-6840</v>
      </c>
      <c r="L122" s="8">
        <v>380</v>
      </c>
      <c r="M122" s="1" t="s">
        <v>325</v>
      </c>
      <c r="N122" s="1" t="s">
        <v>18</v>
      </c>
    </row>
    <row r="123" spans="1:14" x14ac:dyDescent="0.2">
      <c r="A123" s="8">
        <v>2021</v>
      </c>
      <c r="B123" s="8">
        <v>554</v>
      </c>
      <c r="C123" s="8" t="s">
        <v>326</v>
      </c>
      <c r="D123" s="9">
        <v>44408</v>
      </c>
      <c r="E123" s="8">
        <v>2584</v>
      </c>
      <c r="F123" s="8" t="s">
        <v>200</v>
      </c>
      <c r="G123" s="9">
        <v>44438</v>
      </c>
      <c r="H123" s="9">
        <v>44433</v>
      </c>
      <c r="I123" s="10">
        <f>+H123-G123</f>
        <v>-5</v>
      </c>
      <c r="J123" s="11">
        <v>201.04</v>
      </c>
      <c r="K123" s="8">
        <f t="shared" si="1"/>
        <v>-1005.1999999999999</v>
      </c>
      <c r="L123" s="8">
        <v>201.04</v>
      </c>
      <c r="M123" s="1" t="s">
        <v>327</v>
      </c>
      <c r="N123" s="1" t="s">
        <v>58</v>
      </c>
    </row>
    <row r="124" spans="1:14" x14ac:dyDescent="0.2">
      <c r="A124" s="8">
        <v>2021</v>
      </c>
      <c r="B124" s="8">
        <v>555</v>
      </c>
      <c r="C124" s="8" t="s">
        <v>328</v>
      </c>
      <c r="D124" s="9">
        <v>44408</v>
      </c>
      <c r="E124" s="8">
        <v>18</v>
      </c>
      <c r="F124" s="8" t="s">
        <v>134</v>
      </c>
      <c r="G124" s="9">
        <v>44438</v>
      </c>
      <c r="H124" s="9">
        <v>44433</v>
      </c>
      <c r="I124" s="10">
        <f>+H124-G124</f>
        <v>-5</v>
      </c>
      <c r="J124" s="11">
        <v>7060.42</v>
      </c>
      <c r="K124" s="8">
        <f t="shared" si="1"/>
        <v>-35302.1</v>
      </c>
      <c r="L124" s="8">
        <v>7060.42</v>
      </c>
      <c r="M124" s="1" t="s">
        <v>329</v>
      </c>
      <c r="N124" s="1" t="s">
        <v>18</v>
      </c>
    </row>
    <row r="125" spans="1:14" x14ac:dyDescent="0.2">
      <c r="A125" s="8">
        <v>2021</v>
      </c>
      <c r="B125" s="8">
        <v>556</v>
      </c>
      <c r="C125" s="8" t="s">
        <v>330</v>
      </c>
      <c r="D125" s="9">
        <v>44412</v>
      </c>
      <c r="E125" s="8">
        <v>2585</v>
      </c>
      <c r="F125" s="8" t="s">
        <v>23</v>
      </c>
      <c r="G125" s="9">
        <v>44473</v>
      </c>
      <c r="H125" s="9">
        <v>44461</v>
      </c>
      <c r="I125" s="10">
        <f>+H125-G125</f>
        <v>-12</v>
      </c>
      <c r="J125" s="11">
        <v>12252.74</v>
      </c>
      <c r="K125" s="8">
        <f t="shared" si="1"/>
        <v>-147032.88</v>
      </c>
      <c r="L125" s="8">
        <v>12252.74</v>
      </c>
      <c r="M125" s="1" t="s">
        <v>331</v>
      </c>
      <c r="N125" s="1" t="s">
        <v>18</v>
      </c>
    </row>
    <row r="126" spans="1:14" x14ac:dyDescent="0.2">
      <c r="A126" s="8">
        <v>2021</v>
      </c>
      <c r="B126" s="8">
        <v>557</v>
      </c>
      <c r="C126" s="8" t="s">
        <v>332</v>
      </c>
      <c r="D126" s="9">
        <v>44408</v>
      </c>
      <c r="E126" s="8">
        <v>53</v>
      </c>
      <c r="F126" s="8" t="s">
        <v>203</v>
      </c>
      <c r="G126" s="9">
        <v>44438</v>
      </c>
      <c r="H126" s="9">
        <v>44433</v>
      </c>
      <c r="I126" s="10">
        <f>+H126-G126</f>
        <v>-5</v>
      </c>
      <c r="J126" s="11">
        <v>167.45</v>
      </c>
      <c r="K126" s="8">
        <f t="shared" si="1"/>
        <v>-837.25</v>
      </c>
      <c r="L126" s="8">
        <v>167.45</v>
      </c>
      <c r="M126" s="1" t="s">
        <v>204</v>
      </c>
      <c r="N126" s="1" t="s">
        <v>18</v>
      </c>
    </row>
    <row r="127" spans="1:14" x14ac:dyDescent="0.2">
      <c r="A127" s="8">
        <v>2021</v>
      </c>
      <c r="B127" s="8">
        <v>558</v>
      </c>
      <c r="C127" s="8" t="s">
        <v>333</v>
      </c>
      <c r="D127" s="9">
        <v>44408</v>
      </c>
      <c r="E127" s="8">
        <v>1050</v>
      </c>
      <c r="F127" s="8" t="s">
        <v>197</v>
      </c>
      <c r="G127" s="9">
        <v>44439</v>
      </c>
      <c r="H127" s="9">
        <v>44461</v>
      </c>
      <c r="I127" s="10">
        <f>+H127-G127</f>
        <v>22</v>
      </c>
      <c r="J127" s="11">
        <v>198.88</v>
      </c>
      <c r="K127" s="8">
        <f t="shared" si="1"/>
        <v>4375.3599999999997</v>
      </c>
      <c r="L127" s="8">
        <v>198.88</v>
      </c>
      <c r="M127" s="1" t="s">
        <v>334</v>
      </c>
      <c r="N127" s="1" t="s">
        <v>18</v>
      </c>
    </row>
    <row r="128" spans="1:14" x14ac:dyDescent="0.2">
      <c r="A128" s="8">
        <v>2021</v>
      </c>
      <c r="B128" s="8">
        <v>559</v>
      </c>
      <c r="C128" s="8" t="s">
        <v>335</v>
      </c>
      <c r="D128" s="9">
        <v>44414</v>
      </c>
      <c r="E128" s="8">
        <v>1786</v>
      </c>
      <c r="F128" s="8" t="s">
        <v>110</v>
      </c>
      <c r="G128" s="9">
        <v>44454</v>
      </c>
      <c r="H128" s="9">
        <v>44433</v>
      </c>
      <c r="I128" s="10">
        <f>+H128-G128</f>
        <v>-21</v>
      </c>
      <c r="J128" s="11">
        <v>254.62</v>
      </c>
      <c r="K128" s="8">
        <f t="shared" si="1"/>
        <v>-5347.02</v>
      </c>
      <c r="L128" s="8">
        <v>254.62</v>
      </c>
      <c r="M128" s="1" t="s">
        <v>336</v>
      </c>
      <c r="N128" s="1" t="s">
        <v>18</v>
      </c>
    </row>
    <row r="129" spans="1:14" x14ac:dyDescent="0.2">
      <c r="A129" s="8">
        <v>2021</v>
      </c>
      <c r="B129" s="8">
        <v>560</v>
      </c>
      <c r="C129" s="8" t="s">
        <v>337</v>
      </c>
      <c r="D129" s="9">
        <v>44408</v>
      </c>
      <c r="E129" s="8">
        <v>2916</v>
      </c>
      <c r="F129" s="8" t="s">
        <v>338</v>
      </c>
      <c r="G129" s="9">
        <v>44438</v>
      </c>
      <c r="H129" s="9">
        <v>44436</v>
      </c>
      <c r="I129" s="10">
        <f>+H129-G129</f>
        <v>-2</v>
      </c>
      <c r="J129" s="11">
        <v>585.84</v>
      </c>
      <c r="K129" s="8">
        <f t="shared" si="1"/>
        <v>-1171.68</v>
      </c>
      <c r="L129" s="8">
        <v>585.84</v>
      </c>
      <c r="M129" s="1" t="s">
        <v>339</v>
      </c>
      <c r="N129" s="1" t="s">
        <v>340</v>
      </c>
    </row>
    <row r="130" spans="1:14" x14ac:dyDescent="0.2">
      <c r="A130" s="8">
        <v>2021</v>
      </c>
      <c r="B130" s="8">
        <v>561</v>
      </c>
      <c r="C130" s="8" t="s">
        <v>341</v>
      </c>
      <c r="D130" s="9">
        <v>44408</v>
      </c>
      <c r="E130" s="8">
        <v>18</v>
      </c>
      <c r="F130" s="8" t="s">
        <v>134</v>
      </c>
      <c r="G130" s="9">
        <v>44438</v>
      </c>
      <c r="H130" s="9">
        <v>44433</v>
      </c>
      <c r="I130" s="10">
        <f>+H130-G130</f>
        <v>-5</v>
      </c>
      <c r="J130" s="11">
        <v>5730.97</v>
      </c>
      <c r="K130" s="8">
        <f t="shared" si="1"/>
        <v>-28654.850000000002</v>
      </c>
      <c r="L130" s="8">
        <v>5730.97</v>
      </c>
      <c r="M130" s="1" t="s">
        <v>342</v>
      </c>
      <c r="N130" s="1" t="s">
        <v>18</v>
      </c>
    </row>
    <row r="131" spans="1:14" x14ac:dyDescent="0.2">
      <c r="A131" s="8">
        <v>2021</v>
      </c>
      <c r="B131" s="8">
        <v>562</v>
      </c>
      <c r="C131" s="8" t="s">
        <v>343</v>
      </c>
      <c r="D131" s="9">
        <v>44412</v>
      </c>
      <c r="E131" s="8">
        <v>1849</v>
      </c>
      <c r="F131" s="8" t="s">
        <v>13</v>
      </c>
      <c r="G131" s="9">
        <v>44469</v>
      </c>
      <c r="H131" s="9">
        <v>44461</v>
      </c>
      <c r="I131" s="10">
        <f>+H131-G131</f>
        <v>-8</v>
      </c>
      <c r="J131" s="11">
        <v>70</v>
      </c>
      <c r="K131" s="8">
        <f t="shared" ref="K131:K194" si="2">+I131*J131</f>
        <v>-560</v>
      </c>
      <c r="L131" s="8">
        <v>70</v>
      </c>
      <c r="M131" s="1" t="s">
        <v>344</v>
      </c>
      <c r="N131" s="1" t="s">
        <v>345</v>
      </c>
    </row>
    <row r="132" spans="1:14" x14ac:dyDescent="0.2">
      <c r="A132" s="8">
        <v>2021</v>
      </c>
      <c r="B132" s="8">
        <v>563</v>
      </c>
      <c r="C132" s="8" t="s">
        <v>346</v>
      </c>
      <c r="D132" s="9">
        <v>44412</v>
      </c>
      <c r="E132" s="8">
        <v>1849</v>
      </c>
      <c r="F132" s="8" t="s">
        <v>13</v>
      </c>
      <c r="G132" s="9">
        <v>44500</v>
      </c>
      <c r="H132" s="9">
        <v>44461</v>
      </c>
      <c r="I132" s="10">
        <f>+H132-G132</f>
        <v>-39</v>
      </c>
      <c r="J132" s="11">
        <v>149.46</v>
      </c>
      <c r="K132" s="8">
        <f t="shared" si="2"/>
        <v>-5828.9400000000005</v>
      </c>
      <c r="L132" s="8">
        <v>149.46</v>
      </c>
      <c r="M132" s="1" t="s">
        <v>347</v>
      </c>
      <c r="N132" s="1" t="s">
        <v>18</v>
      </c>
    </row>
    <row r="133" spans="1:14" x14ac:dyDescent="0.2">
      <c r="A133" s="8">
        <v>2021</v>
      </c>
      <c r="B133" s="8">
        <v>564</v>
      </c>
      <c r="C133" s="8" t="s">
        <v>348</v>
      </c>
      <c r="D133" s="9">
        <v>44408</v>
      </c>
      <c r="E133" s="8">
        <v>2000</v>
      </c>
      <c r="F133" s="8" t="s">
        <v>349</v>
      </c>
      <c r="G133" s="9">
        <v>44439</v>
      </c>
      <c r="H133" s="9">
        <v>44433</v>
      </c>
      <c r="I133" s="10">
        <f>+H133-G133</f>
        <v>-6</v>
      </c>
      <c r="J133" s="11">
        <v>1885.24</v>
      </c>
      <c r="K133" s="8">
        <f t="shared" si="2"/>
        <v>-11311.44</v>
      </c>
      <c r="L133" s="8">
        <v>1885.24</v>
      </c>
      <c r="M133" s="1" t="s">
        <v>350</v>
      </c>
      <c r="N133" s="1" t="s">
        <v>18</v>
      </c>
    </row>
    <row r="134" spans="1:14" x14ac:dyDescent="0.2">
      <c r="A134" s="8">
        <v>2021</v>
      </c>
      <c r="B134" s="8">
        <v>565</v>
      </c>
      <c r="C134" s="8" t="s">
        <v>351</v>
      </c>
      <c r="D134" s="9">
        <v>44408</v>
      </c>
      <c r="E134" s="8">
        <v>2916</v>
      </c>
      <c r="F134" s="8" t="s">
        <v>338</v>
      </c>
      <c r="G134" s="9">
        <v>44438</v>
      </c>
      <c r="H134" s="9">
        <v>44436</v>
      </c>
      <c r="I134" s="10">
        <f>+H134-G134</f>
        <v>-2</v>
      </c>
      <c r="J134" s="11">
        <v>275.27999999999997</v>
      </c>
      <c r="K134" s="8">
        <f t="shared" si="2"/>
        <v>-550.55999999999995</v>
      </c>
      <c r="L134" s="8">
        <v>275.27999999999997</v>
      </c>
      <c r="M134" s="1" t="s">
        <v>339</v>
      </c>
      <c r="N134" s="1" t="s">
        <v>352</v>
      </c>
    </row>
    <row r="135" spans="1:14" x14ac:dyDescent="0.2">
      <c r="A135" s="8">
        <v>2021</v>
      </c>
      <c r="B135" s="8">
        <v>566</v>
      </c>
      <c r="C135" s="8" t="s">
        <v>353</v>
      </c>
      <c r="D135" s="9">
        <v>44419</v>
      </c>
      <c r="E135" s="8">
        <v>2915</v>
      </c>
      <c r="F135" s="8" t="s">
        <v>354</v>
      </c>
      <c r="G135" s="9">
        <v>44449</v>
      </c>
      <c r="H135" s="9">
        <v>44454</v>
      </c>
      <c r="I135" s="10">
        <f>+H135-G135</f>
        <v>5</v>
      </c>
      <c r="J135" s="11">
        <v>10890</v>
      </c>
      <c r="K135" s="8">
        <f t="shared" si="2"/>
        <v>54450</v>
      </c>
      <c r="L135" s="8">
        <v>10890</v>
      </c>
      <c r="M135" s="1" t="s">
        <v>355</v>
      </c>
      <c r="N135" s="1" t="s">
        <v>18</v>
      </c>
    </row>
    <row r="136" spans="1:14" x14ac:dyDescent="0.2">
      <c r="A136" s="8">
        <v>2021</v>
      </c>
      <c r="B136" s="8">
        <v>567</v>
      </c>
      <c r="C136" s="8" t="s">
        <v>356</v>
      </c>
      <c r="D136" s="9">
        <v>44419</v>
      </c>
      <c r="E136" s="8">
        <v>2915</v>
      </c>
      <c r="F136" s="8" t="s">
        <v>354</v>
      </c>
      <c r="G136" s="9">
        <v>44449</v>
      </c>
      <c r="H136" s="9">
        <v>44453</v>
      </c>
      <c r="I136" s="10">
        <f>+H136-G136</f>
        <v>4</v>
      </c>
      <c r="J136" s="11">
        <v>2000</v>
      </c>
      <c r="K136" s="8">
        <f t="shared" si="2"/>
        <v>8000</v>
      </c>
      <c r="L136" s="8">
        <v>2000</v>
      </c>
      <c r="M136" s="1" t="s">
        <v>357</v>
      </c>
      <c r="N136" s="1" t="s">
        <v>18</v>
      </c>
    </row>
    <row r="137" spans="1:14" x14ac:dyDescent="0.2">
      <c r="A137" s="8">
        <v>2021</v>
      </c>
      <c r="B137" s="8">
        <v>568</v>
      </c>
      <c r="C137" s="8" t="s">
        <v>358</v>
      </c>
      <c r="D137" s="9">
        <v>44418</v>
      </c>
      <c r="E137" s="8">
        <v>2585</v>
      </c>
      <c r="F137" s="8" t="s">
        <v>23</v>
      </c>
      <c r="G137" s="9">
        <v>44479</v>
      </c>
      <c r="H137" s="9">
        <v>44453</v>
      </c>
      <c r="I137" s="10">
        <f>+H137-G137</f>
        <v>-26</v>
      </c>
      <c r="J137" s="11">
        <v>2442.1799999999998</v>
      </c>
      <c r="K137" s="8">
        <f t="shared" si="2"/>
        <v>-63496.679999999993</v>
      </c>
      <c r="L137" s="8">
        <v>2442.1799999999998</v>
      </c>
      <c r="M137" s="1" t="s">
        <v>359</v>
      </c>
      <c r="N137" s="1" t="s">
        <v>18</v>
      </c>
    </row>
    <row r="138" spans="1:14" x14ac:dyDescent="0.2">
      <c r="A138" s="8">
        <v>2021</v>
      </c>
      <c r="B138" s="8">
        <v>569</v>
      </c>
      <c r="C138" s="8" t="s">
        <v>360</v>
      </c>
      <c r="D138" s="9">
        <v>44418</v>
      </c>
      <c r="E138" s="8">
        <v>2585</v>
      </c>
      <c r="F138" s="8" t="s">
        <v>23</v>
      </c>
      <c r="G138" s="9">
        <v>44479</v>
      </c>
      <c r="H138" s="9">
        <v>44453</v>
      </c>
      <c r="I138" s="10">
        <f>+H138-G138</f>
        <v>-26</v>
      </c>
      <c r="J138" s="11">
        <v>11255.85</v>
      </c>
      <c r="K138" s="8">
        <f t="shared" si="2"/>
        <v>-292652.10000000003</v>
      </c>
      <c r="L138" s="8">
        <v>11255.85</v>
      </c>
      <c r="M138" s="1" t="s">
        <v>361</v>
      </c>
      <c r="N138" s="1" t="s">
        <v>362</v>
      </c>
    </row>
    <row r="139" spans="1:14" x14ac:dyDescent="0.2">
      <c r="A139" s="8">
        <v>2021</v>
      </c>
      <c r="B139" s="8">
        <v>570</v>
      </c>
      <c r="C139" s="8" t="s">
        <v>363</v>
      </c>
      <c r="D139" s="9">
        <v>44421</v>
      </c>
      <c r="E139" s="8">
        <v>2247</v>
      </c>
      <c r="F139" s="8" t="s">
        <v>124</v>
      </c>
      <c r="G139" s="9">
        <v>44441</v>
      </c>
      <c r="H139" s="9">
        <v>44433</v>
      </c>
      <c r="I139" s="10">
        <f>+H139-G139</f>
        <v>-8</v>
      </c>
      <c r="J139" s="11">
        <v>17.100000000000001</v>
      </c>
      <c r="K139" s="8">
        <f t="shared" si="2"/>
        <v>-136.80000000000001</v>
      </c>
      <c r="L139" s="8">
        <v>17.100000000000001</v>
      </c>
      <c r="M139" s="1" t="s">
        <v>364</v>
      </c>
      <c r="N139" s="1" t="s">
        <v>18</v>
      </c>
    </row>
    <row r="140" spans="1:14" x14ac:dyDescent="0.2">
      <c r="A140" s="8">
        <v>2021</v>
      </c>
      <c r="B140" s="8">
        <v>571</v>
      </c>
      <c r="C140" s="8" t="s">
        <v>365</v>
      </c>
      <c r="D140" s="9">
        <v>44421</v>
      </c>
      <c r="E140" s="8">
        <v>2247</v>
      </c>
      <c r="F140" s="8" t="s">
        <v>124</v>
      </c>
      <c r="G140" s="9">
        <v>44441</v>
      </c>
      <c r="H140" s="9">
        <v>44433</v>
      </c>
      <c r="I140" s="10">
        <f>+H140-G140</f>
        <v>-8</v>
      </c>
      <c r="J140" s="11">
        <v>98.64</v>
      </c>
      <c r="K140" s="8">
        <f t="shared" si="2"/>
        <v>-789.12</v>
      </c>
      <c r="L140" s="8">
        <v>98.64</v>
      </c>
      <c r="M140" s="1" t="s">
        <v>366</v>
      </c>
      <c r="N140" s="1" t="s">
        <v>156</v>
      </c>
    </row>
    <row r="141" spans="1:14" x14ac:dyDescent="0.2">
      <c r="A141" s="8">
        <v>2021</v>
      </c>
      <c r="B141" s="8">
        <v>573</v>
      </c>
      <c r="C141" s="8" t="s">
        <v>367</v>
      </c>
      <c r="D141" s="9">
        <v>44421</v>
      </c>
      <c r="E141" s="8">
        <v>2247</v>
      </c>
      <c r="F141" s="8" t="s">
        <v>124</v>
      </c>
      <c r="G141" s="9">
        <v>44441</v>
      </c>
      <c r="H141" s="9">
        <v>44433</v>
      </c>
      <c r="I141" s="10">
        <f>+H141-G141</f>
        <v>-8</v>
      </c>
      <c r="J141" s="11">
        <v>39.43</v>
      </c>
      <c r="K141" s="8">
        <f t="shared" si="2"/>
        <v>-315.44</v>
      </c>
      <c r="L141" s="8">
        <v>39.43</v>
      </c>
      <c r="M141" s="1" t="s">
        <v>364</v>
      </c>
      <c r="N141" s="1" t="s">
        <v>18</v>
      </c>
    </row>
    <row r="142" spans="1:14" x14ac:dyDescent="0.2">
      <c r="A142" s="8">
        <v>2021</v>
      </c>
      <c r="B142" s="8">
        <v>574</v>
      </c>
      <c r="C142" s="8" t="s">
        <v>368</v>
      </c>
      <c r="D142" s="9">
        <v>44421</v>
      </c>
      <c r="E142" s="8">
        <v>2247</v>
      </c>
      <c r="F142" s="8" t="s">
        <v>124</v>
      </c>
      <c r="G142" s="9">
        <v>44452</v>
      </c>
      <c r="H142" s="9">
        <v>44442</v>
      </c>
      <c r="I142" s="10">
        <f>+H142-G142</f>
        <v>-10</v>
      </c>
      <c r="J142" s="11">
        <v>64.91</v>
      </c>
      <c r="K142" s="8">
        <f t="shared" si="2"/>
        <v>-649.09999999999991</v>
      </c>
      <c r="L142" s="8">
        <v>64.91</v>
      </c>
      <c r="M142" s="1" t="s">
        <v>369</v>
      </c>
      <c r="N142" s="1" t="s">
        <v>370</v>
      </c>
    </row>
    <row r="143" spans="1:14" x14ac:dyDescent="0.2">
      <c r="A143" s="8">
        <v>2021</v>
      </c>
      <c r="B143" s="8">
        <v>575</v>
      </c>
      <c r="C143" s="8" t="s">
        <v>371</v>
      </c>
      <c r="D143" s="9">
        <v>44421</v>
      </c>
      <c r="E143" s="8">
        <v>2247</v>
      </c>
      <c r="F143" s="8" t="s">
        <v>124</v>
      </c>
      <c r="G143" s="9">
        <v>44452</v>
      </c>
      <c r="H143" s="9">
        <v>44442</v>
      </c>
      <c r="I143" s="10">
        <f>+H143-G143</f>
        <v>-10</v>
      </c>
      <c r="J143" s="11">
        <v>22.91</v>
      </c>
      <c r="K143" s="8">
        <f t="shared" si="2"/>
        <v>-229.1</v>
      </c>
      <c r="L143" s="8">
        <v>22.91</v>
      </c>
      <c r="M143" s="1" t="s">
        <v>372</v>
      </c>
      <c r="N143" s="1" t="s">
        <v>373</v>
      </c>
    </row>
    <row r="144" spans="1:14" x14ac:dyDescent="0.2">
      <c r="A144" s="8">
        <v>2021</v>
      </c>
      <c r="B144" s="8">
        <v>576</v>
      </c>
      <c r="C144" s="8" t="s">
        <v>374</v>
      </c>
      <c r="D144" s="9">
        <v>44421</v>
      </c>
      <c r="E144" s="8">
        <v>2247</v>
      </c>
      <c r="F144" s="8" t="s">
        <v>124</v>
      </c>
      <c r="G144" s="9">
        <v>44452</v>
      </c>
      <c r="H144" s="9">
        <v>44442</v>
      </c>
      <c r="I144" s="10">
        <f>+H144-G144</f>
        <v>-10</v>
      </c>
      <c r="J144" s="11">
        <v>54.08</v>
      </c>
      <c r="K144" s="8">
        <f t="shared" si="2"/>
        <v>-540.79999999999995</v>
      </c>
      <c r="L144" s="8">
        <v>54.08</v>
      </c>
      <c r="M144" s="1" t="s">
        <v>375</v>
      </c>
      <c r="N144" s="1" t="s">
        <v>376</v>
      </c>
    </row>
    <row r="145" spans="1:14" x14ac:dyDescent="0.2">
      <c r="A145" s="8">
        <v>2021</v>
      </c>
      <c r="B145" s="8">
        <v>577</v>
      </c>
      <c r="C145" s="8" t="s">
        <v>377</v>
      </c>
      <c r="D145" s="9">
        <v>44421</v>
      </c>
      <c r="E145" s="8">
        <v>2247</v>
      </c>
      <c r="F145" s="8" t="s">
        <v>124</v>
      </c>
      <c r="G145" s="9">
        <v>44452</v>
      </c>
      <c r="H145" s="9">
        <v>44442</v>
      </c>
      <c r="I145" s="10">
        <f>+H145-G145</f>
        <v>-10</v>
      </c>
      <c r="J145" s="11">
        <v>354.53</v>
      </c>
      <c r="K145" s="8">
        <f t="shared" si="2"/>
        <v>-3545.2999999999997</v>
      </c>
      <c r="L145" s="8">
        <v>354.53</v>
      </c>
      <c r="M145" s="1" t="s">
        <v>378</v>
      </c>
      <c r="N145" s="1" t="s">
        <v>18</v>
      </c>
    </row>
    <row r="146" spans="1:14" x14ac:dyDescent="0.2">
      <c r="A146" s="8">
        <v>2021</v>
      </c>
      <c r="B146" s="8">
        <v>578</v>
      </c>
      <c r="C146" s="8" t="s">
        <v>379</v>
      </c>
      <c r="D146" s="9">
        <v>44421</v>
      </c>
      <c r="E146" s="8">
        <v>2247</v>
      </c>
      <c r="F146" s="8" t="s">
        <v>124</v>
      </c>
      <c r="G146" s="9">
        <v>44452</v>
      </c>
      <c r="H146" s="9">
        <v>44442</v>
      </c>
      <c r="I146" s="10">
        <f>+H146-G146</f>
        <v>-10</v>
      </c>
      <c r="J146" s="11">
        <v>22.89</v>
      </c>
      <c r="K146" s="8">
        <f t="shared" si="2"/>
        <v>-228.9</v>
      </c>
      <c r="L146" s="8">
        <v>22.89</v>
      </c>
      <c r="M146" s="1" t="s">
        <v>380</v>
      </c>
      <c r="N146" s="1" t="s">
        <v>159</v>
      </c>
    </row>
    <row r="147" spans="1:14" x14ac:dyDescent="0.2">
      <c r="A147" s="8">
        <v>2021</v>
      </c>
      <c r="B147" s="8">
        <v>579</v>
      </c>
      <c r="C147" s="8" t="s">
        <v>381</v>
      </c>
      <c r="D147" s="9">
        <v>44421</v>
      </c>
      <c r="E147" s="8">
        <v>2247</v>
      </c>
      <c r="F147" s="8" t="s">
        <v>124</v>
      </c>
      <c r="G147" s="9">
        <v>44452</v>
      </c>
      <c r="H147" s="9">
        <v>44442</v>
      </c>
      <c r="I147" s="10">
        <f>+H147-G147</f>
        <v>-10</v>
      </c>
      <c r="J147" s="11">
        <v>107.01</v>
      </c>
      <c r="K147" s="8">
        <f t="shared" si="2"/>
        <v>-1070.1000000000001</v>
      </c>
      <c r="L147" s="8">
        <v>107.01</v>
      </c>
      <c r="M147" s="1" t="s">
        <v>382</v>
      </c>
      <c r="N147" s="1" t="s">
        <v>383</v>
      </c>
    </row>
    <row r="148" spans="1:14" x14ac:dyDescent="0.2">
      <c r="A148" s="8">
        <v>2021</v>
      </c>
      <c r="B148" s="8">
        <v>580</v>
      </c>
      <c r="C148" s="8" t="s">
        <v>384</v>
      </c>
      <c r="D148" s="9">
        <v>44421</v>
      </c>
      <c r="E148" s="8">
        <v>2247</v>
      </c>
      <c r="F148" s="8" t="s">
        <v>124</v>
      </c>
      <c r="G148" s="9">
        <v>44452</v>
      </c>
      <c r="H148" s="9">
        <v>44442</v>
      </c>
      <c r="I148" s="10">
        <f>+H148-G148</f>
        <v>-10</v>
      </c>
      <c r="J148" s="11">
        <v>55.81</v>
      </c>
      <c r="K148" s="8">
        <f t="shared" si="2"/>
        <v>-558.1</v>
      </c>
      <c r="L148" s="8">
        <v>55.81</v>
      </c>
      <c r="M148" s="1" t="s">
        <v>385</v>
      </c>
      <c r="N148" s="1" t="s">
        <v>386</v>
      </c>
    </row>
    <row r="149" spans="1:14" x14ac:dyDescent="0.2">
      <c r="A149" s="8">
        <v>2021</v>
      </c>
      <c r="B149" s="8">
        <v>581</v>
      </c>
      <c r="C149" s="8" t="s">
        <v>387</v>
      </c>
      <c r="D149" s="9">
        <v>44421</v>
      </c>
      <c r="E149" s="8">
        <v>2247</v>
      </c>
      <c r="F149" s="8" t="s">
        <v>124</v>
      </c>
      <c r="G149" s="9">
        <v>44452</v>
      </c>
      <c r="H149" s="9">
        <v>44442</v>
      </c>
      <c r="I149" s="10">
        <f>+H149-G149</f>
        <v>-10</v>
      </c>
      <c r="J149" s="11">
        <v>26.82</v>
      </c>
      <c r="K149" s="8">
        <f t="shared" si="2"/>
        <v>-268.2</v>
      </c>
      <c r="L149" s="8">
        <v>26.82</v>
      </c>
      <c r="M149" s="1" t="s">
        <v>388</v>
      </c>
      <c r="N149" s="1" t="s">
        <v>18</v>
      </c>
    </row>
    <row r="150" spans="1:14" x14ac:dyDescent="0.2">
      <c r="A150" s="8">
        <v>2021</v>
      </c>
      <c r="B150" s="8">
        <v>582</v>
      </c>
      <c r="C150" s="8" t="s">
        <v>389</v>
      </c>
      <c r="D150" s="9">
        <v>44421</v>
      </c>
      <c r="E150" s="8">
        <v>2247</v>
      </c>
      <c r="F150" s="8" t="s">
        <v>124</v>
      </c>
      <c r="G150" s="9">
        <v>44452</v>
      </c>
      <c r="H150" s="9">
        <v>44442</v>
      </c>
      <c r="I150" s="10">
        <f>+H150-G150</f>
        <v>-10</v>
      </c>
      <c r="J150" s="11">
        <v>23.42</v>
      </c>
      <c r="K150" s="8">
        <f t="shared" si="2"/>
        <v>-234.20000000000002</v>
      </c>
      <c r="L150" s="8">
        <v>23.42</v>
      </c>
      <c r="M150" s="1" t="s">
        <v>390</v>
      </c>
      <c r="N150" s="1" t="s">
        <v>391</v>
      </c>
    </row>
    <row r="151" spans="1:14" x14ac:dyDescent="0.2">
      <c r="A151" s="8">
        <v>2021</v>
      </c>
      <c r="B151" s="8">
        <v>583</v>
      </c>
      <c r="C151" s="8" t="s">
        <v>392</v>
      </c>
      <c r="D151" s="9">
        <v>44421</v>
      </c>
      <c r="E151" s="8">
        <v>2247</v>
      </c>
      <c r="F151" s="8" t="s">
        <v>124</v>
      </c>
      <c r="G151" s="9">
        <v>44452</v>
      </c>
      <c r="H151" s="9">
        <v>44442</v>
      </c>
      <c r="I151" s="10">
        <f>+H151-G151</f>
        <v>-10</v>
      </c>
      <c r="J151" s="11">
        <v>26.75</v>
      </c>
      <c r="K151" s="8">
        <f t="shared" si="2"/>
        <v>-267.5</v>
      </c>
      <c r="L151" s="8">
        <v>26.75</v>
      </c>
      <c r="M151" s="1" t="s">
        <v>393</v>
      </c>
      <c r="N151" s="1" t="s">
        <v>274</v>
      </c>
    </row>
    <row r="152" spans="1:14" x14ac:dyDescent="0.2">
      <c r="A152" s="8">
        <v>2021</v>
      </c>
      <c r="B152" s="8">
        <v>584</v>
      </c>
      <c r="C152" s="8" t="s">
        <v>394</v>
      </c>
      <c r="D152" s="9">
        <v>44421</v>
      </c>
      <c r="E152" s="8">
        <v>2247</v>
      </c>
      <c r="F152" s="8" t="s">
        <v>124</v>
      </c>
      <c r="G152" s="9">
        <v>44452</v>
      </c>
      <c r="H152" s="9">
        <v>44442</v>
      </c>
      <c r="I152" s="10">
        <f>+H152-G152</f>
        <v>-10</v>
      </c>
      <c r="J152" s="11">
        <v>24.91</v>
      </c>
      <c r="K152" s="8">
        <f t="shared" si="2"/>
        <v>-249.1</v>
      </c>
      <c r="L152" s="8">
        <v>24.91</v>
      </c>
      <c r="M152" s="1" t="s">
        <v>395</v>
      </c>
      <c r="N152" s="1" t="s">
        <v>18</v>
      </c>
    </row>
    <row r="153" spans="1:14" x14ac:dyDescent="0.2">
      <c r="A153" s="8">
        <v>2021</v>
      </c>
      <c r="B153" s="8">
        <v>585</v>
      </c>
      <c r="C153" s="8" t="s">
        <v>396</v>
      </c>
      <c r="D153" s="9">
        <v>44421</v>
      </c>
      <c r="E153" s="8">
        <v>2247</v>
      </c>
      <c r="F153" s="8" t="s">
        <v>124</v>
      </c>
      <c r="G153" s="9">
        <v>44452</v>
      </c>
      <c r="H153" s="9">
        <v>44442</v>
      </c>
      <c r="I153" s="10">
        <f>+H153-G153</f>
        <v>-10</v>
      </c>
      <c r="J153" s="11">
        <v>69.86</v>
      </c>
      <c r="K153" s="8">
        <f t="shared" si="2"/>
        <v>-698.6</v>
      </c>
      <c r="L153" s="8">
        <v>69.86</v>
      </c>
      <c r="M153" s="1" t="s">
        <v>397</v>
      </c>
      <c r="N153" s="1" t="s">
        <v>398</v>
      </c>
    </row>
    <row r="154" spans="1:14" x14ac:dyDescent="0.2">
      <c r="A154" s="8">
        <v>2021</v>
      </c>
      <c r="B154" s="8">
        <v>586</v>
      </c>
      <c r="C154" s="8" t="s">
        <v>399</v>
      </c>
      <c r="D154" s="9">
        <v>44421</v>
      </c>
      <c r="E154" s="8">
        <v>2247</v>
      </c>
      <c r="F154" s="8" t="s">
        <v>124</v>
      </c>
      <c r="G154" s="9">
        <v>44452</v>
      </c>
      <c r="H154" s="9">
        <v>44442</v>
      </c>
      <c r="I154" s="10">
        <f>+H154-G154</f>
        <v>-10</v>
      </c>
      <c r="J154" s="11">
        <v>87.96</v>
      </c>
      <c r="K154" s="8">
        <f t="shared" si="2"/>
        <v>-879.59999999999991</v>
      </c>
      <c r="L154" s="8">
        <v>87.96</v>
      </c>
      <c r="M154" s="1" t="s">
        <v>397</v>
      </c>
      <c r="N154" s="1" t="s">
        <v>400</v>
      </c>
    </row>
    <row r="155" spans="1:14" x14ac:dyDescent="0.2">
      <c r="A155" s="8">
        <v>2021</v>
      </c>
      <c r="B155" s="8">
        <v>587</v>
      </c>
      <c r="C155" s="8" t="s">
        <v>401</v>
      </c>
      <c r="D155" s="9">
        <v>44421</v>
      </c>
      <c r="E155" s="8">
        <v>2247</v>
      </c>
      <c r="F155" s="8" t="s">
        <v>124</v>
      </c>
      <c r="G155" s="9">
        <v>44452</v>
      </c>
      <c r="H155" s="9">
        <v>44442</v>
      </c>
      <c r="I155" s="10">
        <f>+H155-G155</f>
        <v>-10</v>
      </c>
      <c r="J155" s="11">
        <v>34.25</v>
      </c>
      <c r="K155" s="8">
        <f t="shared" si="2"/>
        <v>-342.5</v>
      </c>
      <c r="L155" s="8">
        <v>34.25</v>
      </c>
      <c r="M155" s="1" t="s">
        <v>402</v>
      </c>
      <c r="N155" s="1" t="s">
        <v>18</v>
      </c>
    </row>
    <row r="156" spans="1:14" x14ac:dyDescent="0.2">
      <c r="A156" s="8">
        <v>2021</v>
      </c>
      <c r="B156" s="8">
        <v>592</v>
      </c>
      <c r="C156" s="8" t="s">
        <v>403</v>
      </c>
      <c r="D156" s="9">
        <v>44421</v>
      </c>
      <c r="E156" s="8">
        <v>2247</v>
      </c>
      <c r="F156" s="8" t="s">
        <v>124</v>
      </c>
      <c r="G156" s="9">
        <v>44452</v>
      </c>
      <c r="H156" s="9">
        <v>44442</v>
      </c>
      <c r="I156" s="10">
        <f>+H156-G156</f>
        <v>-10</v>
      </c>
      <c r="J156" s="11">
        <v>19.309999999999999</v>
      </c>
      <c r="K156" s="8">
        <f t="shared" si="2"/>
        <v>-193.1</v>
      </c>
      <c r="L156" s="8">
        <v>19.309999999999999</v>
      </c>
      <c r="M156" s="1" t="s">
        <v>366</v>
      </c>
      <c r="N156" s="1" t="s">
        <v>156</v>
      </c>
    </row>
    <row r="157" spans="1:14" x14ac:dyDescent="0.2">
      <c r="A157" s="8">
        <v>2021</v>
      </c>
      <c r="B157" s="8">
        <v>593</v>
      </c>
      <c r="C157" s="8" t="s">
        <v>404</v>
      </c>
      <c r="D157" s="9">
        <v>44420</v>
      </c>
      <c r="E157" s="8">
        <v>2852</v>
      </c>
      <c r="F157" s="8" t="s">
        <v>293</v>
      </c>
      <c r="G157" s="9">
        <v>44450</v>
      </c>
      <c r="H157" s="9">
        <v>44459</v>
      </c>
      <c r="I157" s="10">
        <f>+H157-G157</f>
        <v>9</v>
      </c>
      <c r="J157" s="11">
        <v>8.99</v>
      </c>
      <c r="K157" s="8">
        <f t="shared" si="2"/>
        <v>80.91</v>
      </c>
      <c r="L157" s="8">
        <v>1.62</v>
      </c>
      <c r="M157" s="1" t="s">
        <v>405</v>
      </c>
      <c r="N157" s="1" t="s">
        <v>18</v>
      </c>
    </row>
    <row r="158" spans="1:14" x14ac:dyDescent="0.2">
      <c r="A158" s="8">
        <v>2021</v>
      </c>
      <c r="B158" s="8">
        <v>594</v>
      </c>
      <c r="C158" s="8" t="s">
        <v>406</v>
      </c>
      <c r="D158" s="9">
        <v>44420</v>
      </c>
      <c r="E158" s="8">
        <v>2852</v>
      </c>
      <c r="F158" s="8" t="s">
        <v>293</v>
      </c>
      <c r="G158" s="9">
        <v>44450</v>
      </c>
      <c r="H158" s="9">
        <v>44442</v>
      </c>
      <c r="I158" s="10">
        <f>+H158-G158</f>
        <v>-8</v>
      </c>
      <c r="J158" s="11">
        <v>9.59</v>
      </c>
      <c r="K158" s="8">
        <f t="shared" si="2"/>
        <v>-76.72</v>
      </c>
      <c r="L158" s="8">
        <v>9.59</v>
      </c>
      <c r="M158" s="1" t="s">
        <v>407</v>
      </c>
      <c r="N158" s="1" t="s">
        <v>18</v>
      </c>
    </row>
    <row r="159" spans="1:14" x14ac:dyDescent="0.2">
      <c r="A159" s="8">
        <v>2021</v>
      </c>
      <c r="B159" s="8">
        <v>595</v>
      </c>
      <c r="C159" s="8" t="s">
        <v>408</v>
      </c>
      <c r="D159" s="9">
        <v>44427</v>
      </c>
      <c r="E159" s="8">
        <v>16</v>
      </c>
      <c r="F159" s="8" t="s">
        <v>212</v>
      </c>
      <c r="G159" s="9">
        <v>44458</v>
      </c>
      <c r="H159" s="9">
        <v>44453</v>
      </c>
      <c r="I159" s="10">
        <f>+H159-G159</f>
        <v>-5</v>
      </c>
      <c r="J159" s="11">
        <v>300</v>
      </c>
      <c r="K159" s="8">
        <f t="shared" si="2"/>
        <v>-1500</v>
      </c>
      <c r="L159" s="8">
        <v>300</v>
      </c>
      <c r="M159" s="1" t="s">
        <v>409</v>
      </c>
      <c r="N159" s="1" t="s">
        <v>18</v>
      </c>
    </row>
    <row r="160" spans="1:14" x14ac:dyDescent="0.2">
      <c r="A160" s="8">
        <v>2021</v>
      </c>
      <c r="B160" s="8">
        <v>596</v>
      </c>
      <c r="C160" s="8" t="s">
        <v>410</v>
      </c>
      <c r="D160" s="9">
        <v>44427</v>
      </c>
      <c r="E160" s="8">
        <v>2466</v>
      </c>
      <c r="F160" s="8" t="s">
        <v>161</v>
      </c>
      <c r="G160" s="9">
        <v>44470</v>
      </c>
      <c r="H160" s="9">
        <v>44459</v>
      </c>
      <c r="I160" s="10">
        <f>+H160-G160</f>
        <v>-11</v>
      </c>
      <c r="J160" s="11">
        <v>252.6</v>
      </c>
      <c r="K160" s="8">
        <f t="shared" si="2"/>
        <v>-2778.6</v>
      </c>
      <c r="L160" s="8">
        <v>126.3</v>
      </c>
      <c r="M160" s="1" t="s">
        <v>411</v>
      </c>
      <c r="N160" s="1" t="s">
        <v>412</v>
      </c>
    </row>
    <row r="161" spans="1:14" x14ac:dyDescent="0.2">
      <c r="A161" s="8">
        <v>2021</v>
      </c>
      <c r="B161" s="8">
        <v>597</v>
      </c>
      <c r="C161" s="8" t="s">
        <v>413</v>
      </c>
      <c r="D161" s="9">
        <v>44427</v>
      </c>
      <c r="E161" s="8">
        <v>2466</v>
      </c>
      <c r="F161" s="8" t="s">
        <v>161</v>
      </c>
      <c r="G161" s="9">
        <v>44470</v>
      </c>
      <c r="H161" s="9">
        <v>44459</v>
      </c>
      <c r="I161" s="10">
        <f>+H161-G161</f>
        <v>-11</v>
      </c>
      <c r="J161" s="11">
        <v>99.15</v>
      </c>
      <c r="K161" s="8">
        <f t="shared" si="2"/>
        <v>-1090.6500000000001</v>
      </c>
      <c r="L161" s="8">
        <v>99.15</v>
      </c>
      <c r="M161" s="1" t="s">
        <v>414</v>
      </c>
      <c r="N161" s="1" t="s">
        <v>18</v>
      </c>
    </row>
    <row r="162" spans="1:14" x14ac:dyDescent="0.2">
      <c r="A162" s="8">
        <v>2021</v>
      </c>
      <c r="B162" s="8">
        <v>598</v>
      </c>
      <c r="C162" s="8" t="s">
        <v>415</v>
      </c>
      <c r="D162" s="9">
        <v>44421</v>
      </c>
      <c r="E162" s="8">
        <v>2690</v>
      </c>
      <c r="F162" s="8" t="s">
        <v>416</v>
      </c>
      <c r="G162" s="9">
        <v>44458</v>
      </c>
      <c r="H162" s="9">
        <v>44453</v>
      </c>
      <c r="I162" s="10">
        <f>+H162-G162</f>
        <v>-5</v>
      </c>
      <c r="J162" s="11">
        <v>1600</v>
      </c>
      <c r="K162" s="8">
        <f t="shared" si="2"/>
        <v>-8000</v>
      </c>
      <c r="L162" s="8">
        <v>1600</v>
      </c>
      <c r="M162" s="1" t="s">
        <v>417</v>
      </c>
      <c r="N162" s="1" t="s">
        <v>18</v>
      </c>
    </row>
    <row r="163" spans="1:14" x14ac:dyDescent="0.2">
      <c r="A163" s="8">
        <v>2021</v>
      </c>
      <c r="B163" s="8">
        <v>599</v>
      </c>
      <c r="C163" s="8" t="s">
        <v>418</v>
      </c>
      <c r="D163" s="9">
        <v>44426</v>
      </c>
      <c r="E163" s="8">
        <v>1168</v>
      </c>
      <c r="F163" s="8" t="s">
        <v>419</v>
      </c>
      <c r="G163" s="9">
        <v>44446</v>
      </c>
      <c r="H163" s="9">
        <v>44442</v>
      </c>
      <c r="I163" s="10">
        <f>+H163-G163</f>
        <v>-4</v>
      </c>
      <c r="J163" s="11">
        <v>20.11</v>
      </c>
      <c r="K163" s="8">
        <f t="shared" si="2"/>
        <v>-80.44</v>
      </c>
      <c r="L163" s="8">
        <v>20.11</v>
      </c>
      <c r="M163" s="1" t="s">
        <v>420</v>
      </c>
      <c r="N163" s="1" t="s">
        <v>18</v>
      </c>
    </row>
    <row r="164" spans="1:14" x14ac:dyDescent="0.2">
      <c r="A164" s="8">
        <v>2021</v>
      </c>
      <c r="B164" s="8">
        <v>600</v>
      </c>
      <c r="C164" s="8" t="s">
        <v>421</v>
      </c>
      <c r="D164" s="9">
        <v>44430</v>
      </c>
      <c r="E164" s="8">
        <v>1168</v>
      </c>
      <c r="F164" s="8" t="s">
        <v>419</v>
      </c>
      <c r="G164" s="9">
        <v>44452</v>
      </c>
      <c r="H164" s="9">
        <v>44442</v>
      </c>
      <c r="I164" s="10">
        <f>+H164-G164</f>
        <v>-10</v>
      </c>
      <c r="J164" s="11">
        <v>20.11</v>
      </c>
      <c r="K164" s="8">
        <f t="shared" si="2"/>
        <v>-201.1</v>
      </c>
      <c r="L164" s="8">
        <v>20.11</v>
      </c>
      <c r="M164" s="1" t="s">
        <v>420</v>
      </c>
      <c r="N164" s="1" t="s">
        <v>18</v>
      </c>
    </row>
    <row r="165" spans="1:14" x14ac:dyDescent="0.2">
      <c r="A165" s="8">
        <v>2021</v>
      </c>
      <c r="B165" s="8">
        <v>601</v>
      </c>
      <c r="C165" s="8" t="s">
        <v>422</v>
      </c>
      <c r="D165" s="9">
        <v>44407</v>
      </c>
      <c r="E165" s="8">
        <v>937</v>
      </c>
      <c r="F165" s="8" t="s">
        <v>423</v>
      </c>
      <c r="G165" s="9">
        <v>44427</v>
      </c>
      <c r="H165" s="9">
        <v>44427</v>
      </c>
      <c r="I165" s="10">
        <f>+H165-G165</f>
        <v>0</v>
      </c>
      <c r="J165" s="11">
        <v>6.05</v>
      </c>
      <c r="K165" s="8">
        <f t="shared" si="2"/>
        <v>0</v>
      </c>
      <c r="L165" s="8">
        <v>6.05</v>
      </c>
      <c r="M165" s="1" t="s">
        <v>424</v>
      </c>
      <c r="N165" s="1" t="s">
        <v>18</v>
      </c>
    </row>
    <row r="166" spans="1:14" x14ac:dyDescent="0.2">
      <c r="A166" s="8">
        <v>2021</v>
      </c>
      <c r="B166" s="8">
        <v>602</v>
      </c>
      <c r="C166" s="8" t="s">
        <v>425</v>
      </c>
      <c r="D166" s="9">
        <v>44428</v>
      </c>
      <c r="E166" s="8">
        <v>937</v>
      </c>
      <c r="F166" s="8" t="s">
        <v>423</v>
      </c>
      <c r="G166" s="9">
        <v>44448</v>
      </c>
      <c r="H166" s="9">
        <v>44442</v>
      </c>
      <c r="I166" s="10">
        <f>+H166-G166</f>
        <v>-6</v>
      </c>
      <c r="J166" s="11">
        <v>3.01</v>
      </c>
      <c r="K166" s="8">
        <f t="shared" si="2"/>
        <v>-18.059999999999999</v>
      </c>
      <c r="L166" s="8">
        <v>3.01</v>
      </c>
      <c r="M166" s="1" t="s">
        <v>426</v>
      </c>
      <c r="N166" s="1" t="s">
        <v>18</v>
      </c>
    </row>
    <row r="167" spans="1:14" x14ac:dyDescent="0.2">
      <c r="A167" s="8">
        <v>2021</v>
      </c>
      <c r="B167" s="8">
        <v>604</v>
      </c>
      <c r="C167" s="8" t="s">
        <v>427</v>
      </c>
      <c r="D167" s="9">
        <v>44431</v>
      </c>
      <c r="E167" s="8">
        <v>2888</v>
      </c>
      <c r="F167" s="8" t="s">
        <v>428</v>
      </c>
      <c r="G167" s="9">
        <v>44461</v>
      </c>
      <c r="H167" s="9">
        <v>44461</v>
      </c>
      <c r="I167" s="10">
        <f>+H167-G167</f>
        <v>0</v>
      </c>
      <c r="J167" s="11">
        <v>1612</v>
      </c>
      <c r="K167" s="8">
        <f t="shared" si="2"/>
        <v>0</v>
      </c>
      <c r="L167" s="8">
        <v>1612</v>
      </c>
      <c r="M167" s="1" t="s">
        <v>429</v>
      </c>
      <c r="N167" s="1" t="s">
        <v>18</v>
      </c>
    </row>
    <row r="168" spans="1:14" x14ac:dyDescent="0.2">
      <c r="A168" s="8">
        <v>2021</v>
      </c>
      <c r="B168" s="8">
        <v>605</v>
      </c>
      <c r="C168" s="8" t="s">
        <v>430</v>
      </c>
      <c r="D168" s="9">
        <v>44435</v>
      </c>
      <c r="E168" s="8">
        <v>2000</v>
      </c>
      <c r="F168" s="8" t="s">
        <v>349</v>
      </c>
      <c r="G168" s="9">
        <v>44469</v>
      </c>
      <c r="H168" s="9">
        <v>44453</v>
      </c>
      <c r="I168" s="10">
        <f>+H168-G168</f>
        <v>-16</v>
      </c>
      <c r="J168" s="11">
        <v>404.75</v>
      </c>
      <c r="K168" s="8">
        <f t="shared" si="2"/>
        <v>-6476</v>
      </c>
      <c r="L168" s="8">
        <v>404.75</v>
      </c>
      <c r="M168" s="1" t="s">
        <v>431</v>
      </c>
      <c r="N168" s="1" t="s">
        <v>432</v>
      </c>
    </row>
    <row r="169" spans="1:14" x14ac:dyDescent="0.2">
      <c r="A169" s="8">
        <v>2021</v>
      </c>
      <c r="B169" s="8">
        <v>606</v>
      </c>
      <c r="C169" s="8" t="s">
        <v>433</v>
      </c>
      <c r="D169" s="9">
        <v>44435</v>
      </c>
      <c r="E169" s="8">
        <v>2000</v>
      </c>
      <c r="F169" s="8" t="s">
        <v>349</v>
      </c>
      <c r="G169" s="9">
        <v>44469</v>
      </c>
      <c r="H169" s="9">
        <v>44453</v>
      </c>
      <c r="I169" s="10">
        <f>+H169-G169</f>
        <v>-16</v>
      </c>
      <c r="J169" s="11">
        <v>203.48</v>
      </c>
      <c r="K169" s="8">
        <f t="shared" si="2"/>
        <v>-3255.68</v>
      </c>
      <c r="L169" s="8">
        <v>203.48</v>
      </c>
      <c r="M169" s="1" t="s">
        <v>434</v>
      </c>
      <c r="N169" s="1" t="s">
        <v>432</v>
      </c>
    </row>
    <row r="170" spans="1:14" x14ac:dyDescent="0.2">
      <c r="A170" s="8">
        <v>2021</v>
      </c>
      <c r="B170" s="8">
        <v>607</v>
      </c>
      <c r="C170" s="8" t="s">
        <v>435</v>
      </c>
      <c r="D170" s="9">
        <v>44439</v>
      </c>
      <c r="E170" s="8">
        <v>2423</v>
      </c>
      <c r="F170" s="8" t="s">
        <v>56</v>
      </c>
      <c r="G170" s="9">
        <v>44469</v>
      </c>
      <c r="H170" s="9">
        <v>44461</v>
      </c>
      <c r="I170" s="10">
        <f>+H170-G170</f>
        <v>-8</v>
      </c>
      <c r="J170" s="11">
        <v>930</v>
      </c>
      <c r="K170" s="8">
        <f t="shared" si="2"/>
        <v>-7440</v>
      </c>
      <c r="L170" s="8">
        <v>930</v>
      </c>
      <c r="M170" s="1" t="s">
        <v>436</v>
      </c>
      <c r="N170" s="1" t="s">
        <v>18</v>
      </c>
    </row>
    <row r="171" spans="1:14" x14ac:dyDescent="0.2">
      <c r="A171" s="8">
        <v>2021</v>
      </c>
      <c r="B171" s="8">
        <v>608</v>
      </c>
      <c r="C171" s="8" t="s">
        <v>437</v>
      </c>
      <c r="D171" s="9">
        <v>44435</v>
      </c>
      <c r="E171" s="8">
        <v>2000</v>
      </c>
      <c r="F171" s="8" t="s">
        <v>349</v>
      </c>
      <c r="G171" s="9">
        <v>44469</v>
      </c>
      <c r="H171" s="9">
        <v>44453</v>
      </c>
      <c r="I171" s="10">
        <f>+H171-G171</f>
        <v>-16</v>
      </c>
      <c r="J171" s="11">
        <v>19.61</v>
      </c>
      <c r="K171" s="8">
        <f t="shared" si="2"/>
        <v>-313.76</v>
      </c>
      <c r="L171" s="8">
        <v>19.61</v>
      </c>
      <c r="M171" s="1" t="s">
        <v>438</v>
      </c>
      <c r="N171" s="1" t="s">
        <v>432</v>
      </c>
    </row>
    <row r="172" spans="1:14" x14ac:dyDescent="0.2">
      <c r="A172" s="8">
        <v>2021</v>
      </c>
      <c r="B172" s="8">
        <v>609</v>
      </c>
      <c r="C172" s="8" t="s">
        <v>439</v>
      </c>
      <c r="D172" s="9">
        <v>44439</v>
      </c>
      <c r="E172" s="8">
        <v>765</v>
      </c>
      <c r="F172" s="8" t="s">
        <v>30</v>
      </c>
      <c r="G172" s="9">
        <v>44469</v>
      </c>
      <c r="H172" s="9">
        <v>44461</v>
      </c>
      <c r="I172" s="10">
        <f>+H172-G172</f>
        <v>-8</v>
      </c>
      <c r="J172" s="11">
        <v>84.2</v>
      </c>
      <c r="K172" s="8">
        <f t="shared" si="2"/>
        <v>-673.6</v>
      </c>
      <c r="L172" s="8">
        <v>84.2</v>
      </c>
      <c r="M172" s="1" t="s">
        <v>440</v>
      </c>
      <c r="N172" s="1" t="s">
        <v>18</v>
      </c>
    </row>
    <row r="173" spans="1:14" x14ac:dyDescent="0.2">
      <c r="A173" s="8">
        <v>2021</v>
      </c>
      <c r="B173" s="8">
        <v>610</v>
      </c>
      <c r="C173" s="8" t="s">
        <v>441</v>
      </c>
      <c r="D173" s="9">
        <v>44438</v>
      </c>
      <c r="E173" s="8">
        <v>2247</v>
      </c>
      <c r="F173" s="8" t="s">
        <v>124</v>
      </c>
      <c r="G173" s="9">
        <v>44459</v>
      </c>
      <c r="H173" s="9">
        <v>44461</v>
      </c>
      <c r="I173" s="10">
        <f>+H173-G173</f>
        <v>2</v>
      </c>
      <c r="J173" s="11">
        <v>41.7</v>
      </c>
      <c r="K173" s="8">
        <f t="shared" si="2"/>
        <v>83.4</v>
      </c>
      <c r="L173" s="8">
        <v>41.7</v>
      </c>
      <c r="M173" s="1" t="s">
        <v>442</v>
      </c>
      <c r="N173" s="1" t="s">
        <v>443</v>
      </c>
    </row>
    <row r="174" spans="1:14" x14ac:dyDescent="0.2">
      <c r="A174" s="8">
        <v>2021</v>
      </c>
      <c r="B174" s="8">
        <v>611</v>
      </c>
      <c r="C174" s="8" t="s">
        <v>444</v>
      </c>
      <c r="D174" s="9">
        <v>44439</v>
      </c>
      <c r="E174" s="8">
        <v>2247</v>
      </c>
      <c r="F174" s="8" t="s">
        <v>124</v>
      </c>
      <c r="G174" s="9">
        <v>44469</v>
      </c>
      <c r="H174" s="9">
        <v>44461</v>
      </c>
      <c r="I174" s="10">
        <f>+H174-G174</f>
        <v>-8</v>
      </c>
      <c r="J174" s="11">
        <v>558.46</v>
      </c>
      <c r="K174" s="8">
        <f t="shared" si="2"/>
        <v>-4467.68</v>
      </c>
      <c r="L174" s="8">
        <v>558.46</v>
      </c>
      <c r="M174" s="1" t="s">
        <v>366</v>
      </c>
      <c r="N174" s="1" t="s">
        <v>156</v>
      </c>
    </row>
    <row r="175" spans="1:14" x14ac:dyDescent="0.2">
      <c r="A175" s="8">
        <v>2021</v>
      </c>
      <c r="B175" s="8">
        <v>612</v>
      </c>
      <c r="C175" s="8" t="s">
        <v>445</v>
      </c>
      <c r="D175" s="9">
        <v>44439</v>
      </c>
      <c r="E175" s="8">
        <v>2247</v>
      </c>
      <c r="F175" s="8" t="s">
        <v>124</v>
      </c>
      <c r="G175" s="9">
        <v>44469</v>
      </c>
      <c r="H175" s="9">
        <v>44461</v>
      </c>
      <c r="I175" s="10">
        <f>+H175-G175</f>
        <v>-8</v>
      </c>
      <c r="J175" s="11">
        <v>21.43</v>
      </c>
      <c r="K175" s="8">
        <f t="shared" si="2"/>
        <v>-171.44</v>
      </c>
      <c r="L175" s="8">
        <v>21.43</v>
      </c>
      <c r="M175" s="1" t="s">
        <v>446</v>
      </c>
      <c r="N175" s="1" t="s">
        <v>159</v>
      </c>
    </row>
    <row r="176" spans="1:14" x14ac:dyDescent="0.2">
      <c r="A176" s="8">
        <v>2021</v>
      </c>
      <c r="B176" s="8">
        <v>615</v>
      </c>
      <c r="C176" s="8" t="s">
        <v>447</v>
      </c>
      <c r="D176" s="9">
        <v>44445</v>
      </c>
      <c r="E176" s="8">
        <v>898</v>
      </c>
      <c r="F176" s="8" t="s">
        <v>73</v>
      </c>
      <c r="G176" s="9">
        <v>44471</v>
      </c>
      <c r="H176" s="9">
        <v>44459</v>
      </c>
      <c r="I176" s="10">
        <f>+H176-G176</f>
        <v>-12</v>
      </c>
      <c r="J176" s="11">
        <v>868.38</v>
      </c>
      <c r="K176" s="8">
        <f t="shared" si="2"/>
        <v>-10420.56</v>
      </c>
      <c r="L176" s="8">
        <v>868.38</v>
      </c>
      <c r="M176" s="1" t="s">
        <v>448</v>
      </c>
      <c r="N176" s="1" t="s">
        <v>449</v>
      </c>
    </row>
    <row r="177" spans="1:14" x14ac:dyDescent="0.2">
      <c r="A177" s="8">
        <v>2021</v>
      </c>
      <c r="B177" s="8">
        <v>617</v>
      </c>
      <c r="C177" s="8" t="s">
        <v>450</v>
      </c>
      <c r="D177" s="9">
        <v>44439</v>
      </c>
      <c r="E177" s="8">
        <v>1050</v>
      </c>
      <c r="F177" s="8" t="s">
        <v>197</v>
      </c>
      <c r="G177" s="9">
        <v>44469</v>
      </c>
      <c r="H177" s="9">
        <v>44461</v>
      </c>
      <c r="I177" s="10">
        <f>+H177-G177</f>
        <v>-8</v>
      </c>
      <c r="J177" s="11">
        <v>198.88</v>
      </c>
      <c r="K177" s="8">
        <f t="shared" si="2"/>
        <v>-1591.04</v>
      </c>
      <c r="L177" s="8">
        <v>198.88</v>
      </c>
      <c r="M177" s="1" t="s">
        <v>451</v>
      </c>
      <c r="N177" s="1" t="s">
        <v>18</v>
      </c>
    </row>
    <row r="178" spans="1:14" x14ac:dyDescent="0.2">
      <c r="A178" s="8">
        <v>2021</v>
      </c>
      <c r="B178" s="8">
        <v>618</v>
      </c>
      <c r="C178" s="8" t="s">
        <v>452</v>
      </c>
      <c r="D178" s="9">
        <v>44439</v>
      </c>
      <c r="E178" s="8">
        <v>2584</v>
      </c>
      <c r="F178" s="8" t="s">
        <v>200</v>
      </c>
      <c r="G178" s="9">
        <v>44469</v>
      </c>
      <c r="H178" s="9">
        <v>44453</v>
      </c>
      <c r="I178" s="10">
        <f>+H178-G178</f>
        <v>-16</v>
      </c>
      <c r="J178" s="11">
        <v>167.21</v>
      </c>
      <c r="K178" s="8">
        <f t="shared" si="2"/>
        <v>-2675.36</v>
      </c>
      <c r="L178" s="8">
        <v>167.21</v>
      </c>
      <c r="M178" s="1" t="s">
        <v>453</v>
      </c>
      <c r="N178" s="1" t="s">
        <v>18</v>
      </c>
    </row>
    <row r="179" spans="1:14" x14ac:dyDescent="0.2">
      <c r="A179" s="8">
        <v>2021</v>
      </c>
      <c r="B179" s="8">
        <v>619</v>
      </c>
      <c r="C179" s="8" t="s">
        <v>454</v>
      </c>
      <c r="D179" s="9">
        <v>44445</v>
      </c>
      <c r="E179" s="8">
        <v>1786</v>
      </c>
      <c r="F179" s="8" t="s">
        <v>110</v>
      </c>
      <c r="G179" s="9">
        <v>44485</v>
      </c>
      <c r="H179" s="9">
        <v>44468</v>
      </c>
      <c r="I179" s="10">
        <f>+H179-G179</f>
        <v>-17</v>
      </c>
      <c r="J179" s="11">
        <v>380</v>
      </c>
      <c r="K179" s="8">
        <f t="shared" si="2"/>
        <v>-6460</v>
      </c>
      <c r="L179" s="8">
        <v>380</v>
      </c>
      <c r="M179" s="1" t="s">
        <v>455</v>
      </c>
      <c r="N179" s="1" t="s">
        <v>18</v>
      </c>
    </row>
    <row r="180" spans="1:14" x14ac:dyDescent="0.2">
      <c r="A180" s="8">
        <v>2021</v>
      </c>
      <c r="B180" s="8">
        <v>620</v>
      </c>
      <c r="C180" s="8" t="s">
        <v>456</v>
      </c>
      <c r="D180" s="9">
        <v>44435</v>
      </c>
      <c r="E180" s="8">
        <v>650</v>
      </c>
      <c r="F180" s="8" t="s">
        <v>141</v>
      </c>
      <c r="G180" s="9">
        <v>44500</v>
      </c>
      <c r="H180" s="9">
        <v>44468</v>
      </c>
      <c r="I180" s="10">
        <f>+H180-G180</f>
        <v>-32</v>
      </c>
      <c r="J180" s="11">
        <v>35</v>
      </c>
      <c r="K180" s="8">
        <f t="shared" si="2"/>
        <v>-1120</v>
      </c>
      <c r="L180" s="8">
        <v>35</v>
      </c>
      <c r="M180" s="1" t="s">
        <v>142</v>
      </c>
      <c r="N180" s="1" t="s">
        <v>18</v>
      </c>
    </row>
    <row r="181" spans="1:14" x14ac:dyDescent="0.2">
      <c r="A181" s="8">
        <v>2021</v>
      </c>
      <c r="B181" s="8">
        <v>621</v>
      </c>
      <c r="C181" s="8" t="s">
        <v>457</v>
      </c>
      <c r="D181" s="9">
        <v>44439</v>
      </c>
      <c r="E181" s="8">
        <v>2755</v>
      </c>
      <c r="F181" s="8" t="s">
        <v>458</v>
      </c>
      <c r="G181" s="9">
        <v>44469</v>
      </c>
      <c r="H181" s="9">
        <v>44467</v>
      </c>
      <c r="I181" s="10">
        <f>+H181-G181</f>
        <v>-2</v>
      </c>
      <c r="J181" s="11">
        <v>16054.84</v>
      </c>
      <c r="K181" s="8">
        <f t="shared" si="2"/>
        <v>-32109.68</v>
      </c>
      <c r="L181" s="8">
        <v>16054.84</v>
      </c>
      <c r="M181" s="1" t="s">
        <v>459</v>
      </c>
      <c r="N181" s="1" t="s">
        <v>62</v>
      </c>
    </row>
    <row r="182" spans="1:14" x14ac:dyDescent="0.2">
      <c r="A182" s="8">
        <v>2021</v>
      </c>
      <c r="B182" s="8">
        <v>622</v>
      </c>
      <c r="C182" s="8" t="s">
        <v>460</v>
      </c>
      <c r="D182" s="9">
        <v>44439</v>
      </c>
      <c r="E182" s="8">
        <v>2917</v>
      </c>
      <c r="F182" s="8" t="s">
        <v>461</v>
      </c>
      <c r="G182" s="9">
        <v>44469</v>
      </c>
      <c r="H182" s="9">
        <v>44453</v>
      </c>
      <c r="I182" s="10">
        <f>+H182-G182</f>
        <v>-16</v>
      </c>
      <c r="J182" s="11">
        <v>4387.5</v>
      </c>
      <c r="K182" s="8">
        <f t="shared" si="2"/>
        <v>-70200</v>
      </c>
      <c r="L182" s="8">
        <v>4387.5</v>
      </c>
      <c r="M182" s="1" t="s">
        <v>462</v>
      </c>
      <c r="N182" s="1" t="s">
        <v>18</v>
      </c>
    </row>
    <row r="183" spans="1:14" x14ac:dyDescent="0.2">
      <c r="A183" s="8">
        <v>2021</v>
      </c>
      <c r="B183" s="8">
        <v>624</v>
      </c>
      <c r="C183" s="8" t="s">
        <v>463</v>
      </c>
      <c r="D183" s="9">
        <v>44439</v>
      </c>
      <c r="E183" s="8">
        <v>18</v>
      </c>
      <c r="F183" s="8" t="s">
        <v>134</v>
      </c>
      <c r="G183" s="9">
        <v>44469</v>
      </c>
      <c r="H183" s="9">
        <v>44461</v>
      </c>
      <c r="I183" s="10">
        <f>+H183-G183</f>
        <v>-8</v>
      </c>
      <c r="J183" s="11">
        <v>7075</v>
      </c>
      <c r="K183" s="8">
        <f t="shared" si="2"/>
        <v>-56600</v>
      </c>
      <c r="L183" s="8">
        <v>7075</v>
      </c>
      <c r="M183" s="1" t="s">
        <v>464</v>
      </c>
      <c r="N183" s="1" t="s">
        <v>18</v>
      </c>
    </row>
    <row r="184" spans="1:14" x14ac:dyDescent="0.2">
      <c r="A184" s="8">
        <v>2021</v>
      </c>
      <c r="B184" s="8">
        <v>628</v>
      </c>
      <c r="C184" s="8" t="s">
        <v>465</v>
      </c>
      <c r="D184" s="9">
        <v>44453</v>
      </c>
      <c r="E184" s="8">
        <v>2247</v>
      </c>
      <c r="F184" s="8" t="s">
        <v>124</v>
      </c>
      <c r="G184" s="9">
        <v>44473</v>
      </c>
      <c r="H184" s="9">
        <v>44461</v>
      </c>
      <c r="I184" s="10">
        <f>+H184-G184</f>
        <v>-12</v>
      </c>
      <c r="J184" s="11">
        <v>19.52</v>
      </c>
      <c r="K184" s="8">
        <f t="shared" si="2"/>
        <v>-234.24</v>
      </c>
      <c r="L184" s="8">
        <v>19.52</v>
      </c>
      <c r="M184" s="1" t="s">
        <v>466</v>
      </c>
      <c r="N184" s="1" t="s">
        <v>254</v>
      </c>
    </row>
    <row r="185" spans="1:14" x14ac:dyDescent="0.2">
      <c r="A185" s="8">
        <v>2021</v>
      </c>
      <c r="B185" s="8">
        <v>632</v>
      </c>
      <c r="C185" s="8" t="s">
        <v>467</v>
      </c>
      <c r="D185" s="9">
        <v>44453</v>
      </c>
      <c r="E185" s="8">
        <v>2247</v>
      </c>
      <c r="F185" s="8" t="s">
        <v>124</v>
      </c>
      <c r="G185" s="9">
        <v>44473</v>
      </c>
      <c r="H185" s="9">
        <v>44461</v>
      </c>
      <c r="I185" s="10">
        <f>+H185-G185</f>
        <v>-12</v>
      </c>
      <c r="J185" s="11">
        <v>118.87</v>
      </c>
      <c r="K185" s="8">
        <f t="shared" si="2"/>
        <v>-1426.44</v>
      </c>
      <c r="L185" s="8">
        <v>118.87</v>
      </c>
      <c r="M185" s="1" t="s">
        <v>468</v>
      </c>
      <c r="N185" s="1" t="s">
        <v>156</v>
      </c>
    </row>
    <row r="186" spans="1:14" x14ac:dyDescent="0.2">
      <c r="A186" s="8">
        <v>2021</v>
      </c>
      <c r="B186" s="8">
        <v>634</v>
      </c>
      <c r="C186" s="8" t="s">
        <v>469</v>
      </c>
      <c r="D186" s="9">
        <v>44453</v>
      </c>
      <c r="E186" s="8">
        <v>2247</v>
      </c>
      <c r="F186" s="8" t="s">
        <v>124</v>
      </c>
      <c r="G186" s="9">
        <v>44473</v>
      </c>
      <c r="H186" s="9">
        <v>44461</v>
      </c>
      <c r="I186" s="10">
        <f>+H186-G186</f>
        <v>-12</v>
      </c>
      <c r="J186" s="11">
        <v>47.77</v>
      </c>
      <c r="K186" s="8">
        <f t="shared" si="2"/>
        <v>-573.24</v>
      </c>
      <c r="L186" s="8">
        <v>47.77</v>
      </c>
      <c r="M186" s="1" t="s">
        <v>466</v>
      </c>
      <c r="N186" s="1" t="s">
        <v>18</v>
      </c>
    </row>
    <row r="187" spans="1:14" x14ac:dyDescent="0.2">
      <c r="A187" s="8">
        <v>2021</v>
      </c>
      <c r="B187" s="8">
        <v>644</v>
      </c>
      <c r="C187" s="8" t="s">
        <v>470</v>
      </c>
      <c r="D187" s="9">
        <v>44447</v>
      </c>
      <c r="E187" s="8">
        <v>1183</v>
      </c>
      <c r="F187" s="8" t="s">
        <v>471</v>
      </c>
      <c r="G187" s="9">
        <v>44479</v>
      </c>
      <c r="H187" s="9">
        <v>44468</v>
      </c>
      <c r="I187" s="10">
        <f>+H187-G187</f>
        <v>-11</v>
      </c>
      <c r="J187" s="11">
        <v>330</v>
      </c>
      <c r="K187" s="8">
        <f t="shared" si="2"/>
        <v>-3630</v>
      </c>
      <c r="L187" s="8">
        <v>330</v>
      </c>
      <c r="M187" s="1" t="s">
        <v>472</v>
      </c>
      <c r="N187" s="1" t="s">
        <v>473</v>
      </c>
    </row>
    <row r="188" spans="1:14" x14ac:dyDescent="0.2">
      <c r="A188" s="8">
        <v>2021</v>
      </c>
      <c r="B188" s="8">
        <v>650</v>
      </c>
      <c r="C188" s="8" t="s">
        <v>474</v>
      </c>
      <c r="D188" s="9">
        <v>44439</v>
      </c>
      <c r="E188" s="8">
        <v>18</v>
      </c>
      <c r="F188" s="8" t="s">
        <v>134</v>
      </c>
      <c r="G188" s="9">
        <v>44469</v>
      </c>
      <c r="H188" s="9">
        <v>44461</v>
      </c>
      <c r="I188" s="10">
        <f>+H188-G188</f>
        <v>-8</v>
      </c>
      <c r="J188" s="11">
        <v>6011.73</v>
      </c>
      <c r="K188" s="8">
        <f t="shared" si="2"/>
        <v>-48093.84</v>
      </c>
      <c r="L188" s="8">
        <v>6011.73</v>
      </c>
      <c r="M188" s="1" t="s">
        <v>475</v>
      </c>
      <c r="N188" s="1" t="s">
        <v>18</v>
      </c>
    </row>
    <row r="189" spans="1:14" x14ac:dyDescent="0.2">
      <c r="A189" s="8">
        <v>2021</v>
      </c>
      <c r="B189" s="8">
        <v>654</v>
      </c>
      <c r="C189" s="8" t="s">
        <v>476</v>
      </c>
      <c r="D189" s="9">
        <v>44453</v>
      </c>
      <c r="E189" s="8">
        <v>2585</v>
      </c>
      <c r="F189" s="8" t="s">
        <v>23</v>
      </c>
      <c r="G189" s="9">
        <v>44483</v>
      </c>
      <c r="H189" s="9">
        <v>44468</v>
      </c>
      <c r="I189" s="10">
        <f>+H189-G189</f>
        <v>-15</v>
      </c>
      <c r="J189" s="11">
        <v>1000</v>
      </c>
      <c r="K189" s="8">
        <f t="shared" si="2"/>
        <v>-15000</v>
      </c>
      <c r="L189" s="8">
        <v>1000</v>
      </c>
      <c r="M189" s="1" t="s">
        <v>477</v>
      </c>
      <c r="N189" s="1" t="s">
        <v>18</v>
      </c>
    </row>
    <row r="190" spans="1:14" x14ac:dyDescent="0.2">
      <c r="A190" s="8">
        <v>2021</v>
      </c>
      <c r="B190" s="8">
        <v>655</v>
      </c>
      <c r="C190" s="8" t="s">
        <v>478</v>
      </c>
      <c r="D190" s="9">
        <v>44453</v>
      </c>
      <c r="E190" s="8">
        <v>2585</v>
      </c>
      <c r="F190" s="8" t="s">
        <v>23</v>
      </c>
      <c r="G190" s="9">
        <v>44483</v>
      </c>
      <c r="H190" s="9">
        <v>44468</v>
      </c>
      <c r="I190" s="10">
        <f>+H190-G190</f>
        <v>-15</v>
      </c>
      <c r="J190" s="11">
        <v>4120</v>
      </c>
      <c r="K190" s="8">
        <f t="shared" si="2"/>
        <v>-61800</v>
      </c>
      <c r="L190" s="8">
        <v>4120</v>
      </c>
      <c r="M190" s="1" t="s">
        <v>477</v>
      </c>
      <c r="N190" s="1" t="s">
        <v>18</v>
      </c>
    </row>
    <row r="191" spans="1:14" x14ac:dyDescent="0.2">
      <c r="A191" s="8">
        <v>2021</v>
      </c>
      <c r="B191" s="8">
        <v>656</v>
      </c>
      <c r="C191" s="8" t="s">
        <v>479</v>
      </c>
      <c r="D191" s="9">
        <v>44453</v>
      </c>
      <c r="E191" s="8">
        <v>1786</v>
      </c>
      <c r="F191" s="8" t="s">
        <v>110</v>
      </c>
      <c r="G191" s="9">
        <v>44493</v>
      </c>
      <c r="H191" s="9">
        <v>44468</v>
      </c>
      <c r="I191" s="10">
        <f>+H191-G191</f>
        <v>-25</v>
      </c>
      <c r="J191" s="11">
        <v>191.32</v>
      </c>
      <c r="K191" s="8">
        <f t="shared" si="2"/>
        <v>-4783</v>
      </c>
      <c r="L191" s="8">
        <v>191.32</v>
      </c>
      <c r="M191" s="1" t="s">
        <v>305</v>
      </c>
      <c r="N191" s="1" t="s">
        <v>18</v>
      </c>
    </row>
    <row r="192" spans="1:14" x14ac:dyDescent="0.2">
      <c r="A192" s="8">
        <v>2021</v>
      </c>
      <c r="B192" s="8">
        <v>657</v>
      </c>
      <c r="C192" s="8" t="s">
        <v>480</v>
      </c>
      <c r="D192" s="9">
        <v>44445</v>
      </c>
      <c r="E192" s="8">
        <v>2594</v>
      </c>
      <c r="F192" s="8" t="s">
        <v>481</v>
      </c>
      <c r="G192" s="9">
        <v>44500</v>
      </c>
      <c r="H192" s="9">
        <v>44468</v>
      </c>
      <c r="I192" s="10">
        <f>+H192-G192</f>
        <v>-32</v>
      </c>
      <c r="J192" s="11">
        <v>380</v>
      </c>
      <c r="K192" s="8">
        <f t="shared" si="2"/>
        <v>-12160</v>
      </c>
      <c r="L192" s="8">
        <v>380</v>
      </c>
      <c r="M192" s="1" t="s">
        <v>482</v>
      </c>
      <c r="N192" s="1" t="s">
        <v>18</v>
      </c>
    </row>
    <row r="193" spans="1:14" x14ac:dyDescent="0.2">
      <c r="A193" s="8">
        <v>2021</v>
      </c>
      <c r="B193" s="8">
        <v>658</v>
      </c>
      <c r="C193" s="8" t="s">
        <v>483</v>
      </c>
      <c r="D193" s="9">
        <v>44448</v>
      </c>
      <c r="E193" s="8">
        <v>1838</v>
      </c>
      <c r="F193" s="8" t="s">
        <v>484</v>
      </c>
      <c r="G193" s="9">
        <v>44530</v>
      </c>
      <c r="H193" s="9">
        <v>44468</v>
      </c>
      <c r="I193" s="10">
        <f>+H193-G193</f>
        <v>-62</v>
      </c>
      <c r="J193" s="11">
        <v>1728.5</v>
      </c>
      <c r="K193" s="8">
        <f t="shared" si="2"/>
        <v>-107167</v>
      </c>
      <c r="L193" s="8">
        <v>1728.5</v>
      </c>
      <c r="M193" s="1" t="s">
        <v>485</v>
      </c>
      <c r="N193" s="1" t="s">
        <v>18</v>
      </c>
    </row>
    <row r="194" spans="1:14" x14ac:dyDescent="0.2">
      <c r="A194" s="8">
        <v>2021</v>
      </c>
      <c r="B194" s="8">
        <v>659</v>
      </c>
      <c r="C194" s="8" t="s">
        <v>486</v>
      </c>
      <c r="D194" s="9">
        <v>44445</v>
      </c>
      <c r="E194" s="8">
        <v>2594</v>
      </c>
      <c r="F194" s="8" t="s">
        <v>481</v>
      </c>
      <c r="G194" s="9">
        <v>44500</v>
      </c>
      <c r="H194" s="9">
        <v>44468</v>
      </c>
      <c r="I194" s="10">
        <f>+H194-G194</f>
        <v>-32</v>
      </c>
      <c r="J194" s="11">
        <v>330</v>
      </c>
      <c r="K194" s="8">
        <f t="shared" si="2"/>
        <v>-10560</v>
      </c>
      <c r="L194" s="8">
        <v>330</v>
      </c>
      <c r="M194" s="1" t="s">
        <v>487</v>
      </c>
      <c r="N194" s="1" t="s">
        <v>18</v>
      </c>
    </row>
    <row r="195" spans="1:14" x14ac:dyDescent="0.2">
      <c r="A195" s="8">
        <v>2021</v>
      </c>
      <c r="B195" s="8">
        <v>660</v>
      </c>
      <c r="C195" s="8" t="s">
        <v>488</v>
      </c>
      <c r="D195" s="9">
        <v>44445</v>
      </c>
      <c r="E195" s="8">
        <v>2594</v>
      </c>
      <c r="F195" s="8" t="s">
        <v>481</v>
      </c>
      <c r="G195" s="9">
        <v>44500</v>
      </c>
      <c r="H195" s="9">
        <v>44468</v>
      </c>
      <c r="I195" s="10">
        <f>+H195-G195</f>
        <v>-32</v>
      </c>
      <c r="J195" s="11">
        <v>330</v>
      </c>
      <c r="K195" s="8">
        <f t="shared" ref="K195:K197" si="3">+I195*J195</f>
        <v>-10560</v>
      </c>
      <c r="L195" s="8">
        <v>330</v>
      </c>
      <c r="M195" s="1" t="s">
        <v>489</v>
      </c>
      <c r="N195" s="1" t="s">
        <v>18</v>
      </c>
    </row>
    <row r="196" spans="1:14" x14ac:dyDescent="0.2">
      <c r="A196" s="8">
        <v>2021</v>
      </c>
      <c r="B196" s="8">
        <v>665</v>
      </c>
      <c r="C196" s="8" t="s">
        <v>490</v>
      </c>
      <c r="D196" s="9">
        <v>44463</v>
      </c>
      <c r="E196" s="8">
        <v>650</v>
      </c>
      <c r="F196" s="8" t="s">
        <v>141</v>
      </c>
      <c r="G196" s="9">
        <v>44530</v>
      </c>
      <c r="H196" s="9">
        <v>44468</v>
      </c>
      <c r="I196" s="10">
        <f>+H196-G196</f>
        <v>-62</v>
      </c>
      <c r="J196" s="11">
        <v>262.5</v>
      </c>
      <c r="K196" s="8">
        <f t="shared" si="3"/>
        <v>-16275</v>
      </c>
      <c r="L196" s="8">
        <v>262.5</v>
      </c>
      <c r="M196" s="1" t="s">
        <v>491</v>
      </c>
      <c r="N196" s="1" t="s">
        <v>18</v>
      </c>
    </row>
    <row r="197" spans="1:14" x14ac:dyDescent="0.2">
      <c r="A197" s="8">
        <v>2021</v>
      </c>
      <c r="B197" s="8">
        <v>667</v>
      </c>
      <c r="C197" s="8" t="s">
        <v>492</v>
      </c>
      <c r="D197" s="9">
        <v>44460</v>
      </c>
      <c r="E197" s="8">
        <v>2132</v>
      </c>
      <c r="F197" s="8" t="s">
        <v>493</v>
      </c>
      <c r="G197" s="9">
        <v>44500</v>
      </c>
      <c r="H197" s="9">
        <v>44468</v>
      </c>
      <c r="I197" s="10">
        <f>+H197-G197</f>
        <v>-32</v>
      </c>
      <c r="J197" s="11">
        <v>107</v>
      </c>
      <c r="K197" s="8">
        <f t="shared" si="3"/>
        <v>-3424</v>
      </c>
      <c r="L197" s="8">
        <v>107</v>
      </c>
      <c r="M197" s="1" t="s">
        <v>494</v>
      </c>
      <c r="N197" s="1" t="s">
        <v>18</v>
      </c>
    </row>
    <row r="198" spans="1:14" x14ac:dyDescent="0.2">
      <c r="A198" s="8"/>
      <c r="B198" s="8"/>
      <c r="C198" s="8"/>
      <c r="D198" s="8"/>
      <c r="E198" s="8"/>
      <c r="F198" s="8"/>
      <c r="G198" s="8"/>
      <c r="H198" s="8"/>
      <c r="I198" s="10">
        <f t="shared" ref="I198:K198" si="4">SUM(I2:I197)</f>
        <v>-1785</v>
      </c>
      <c r="J198" s="11">
        <f t="shared" si="4"/>
        <v>209437.61999999994</v>
      </c>
      <c r="K198" s="10">
        <f t="shared" si="4"/>
        <v>-1648534.5200000012</v>
      </c>
      <c r="L198" s="8"/>
    </row>
    <row r="201" spans="1:14" x14ac:dyDescent="0.2">
      <c r="I201" s="3">
        <v>-1753</v>
      </c>
      <c r="J201" s="4">
        <v>209437.61999999994</v>
      </c>
      <c r="K201" s="1">
        <v>-1641259.9100000011</v>
      </c>
    </row>
    <row r="205" spans="1:14" x14ac:dyDescent="0.2">
      <c r="K205" s="3">
        <f>+K198</f>
        <v>-1648534.5200000012</v>
      </c>
      <c r="L205" s="1">
        <f>+K205/K206</f>
        <v>-7.8712435712361595</v>
      </c>
    </row>
    <row r="206" spans="1:14" x14ac:dyDescent="0.2">
      <c r="K206" s="3">
        <f>+J198</f>
        <v>209437.61999999994</v>
      </c>
    </row>
  </sheetData>
  <pageMargins left="0.74803149606299213" right="0.74803149606299213" top="0.19685039370078741" bottom="0.19685039370078741" header="0.51181102362204722" footer="0.51181102362204722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45E95-467A-4079-BE9F-53C62C033D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prt107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Riva</dc:creator>
  <cp:lastModifiedBy>Monica Riva</cp:lastModifiedBy>
  <cp:lastPrinted>2021-10-05T12:56:12Z</cp:lastPrinted>
  <dcterms:created xsi:type="dcterms:W3CDTF">2021-10-05T12:46:02Z</dcterms:created>
  <dcterms:modified xsi:type="dcterms:W3CDTF">2021-10-05T13:27:23Z</dcterms:modified>
</cp:coreProperties>
</file>