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oc_word\Contabilita\TEMPESTIVITA PAGAMENTI\"/>
    </mc:Choice>
  </mc:AlternateContent>
  <xr:revisionPtr revIDLastSave="0" documentId="13_ncr:1_{0B22B7E5-7249-4C39-8ADF-45D6384B8C77}" xr6:coauthVersionLast="45" xr6:coauthVersionMax="45" xr10:uidLastSave="{00000000-0000-0000-0000-000000000000}"/>
  <bookViews>
    <workbookView xWindow="-120" yWindow="-120" windowWidth="19440" windowHeight="15000" xr2:uid="{A833B01C-419A-41AB-B1FC-6CE7A5725CC1}"/>
  </bookViews>
  <sheets>
    <sheet name="prt107" sheetId="2" r:id="rId1"/>
    <sheet name="Foglio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2" l="1"/>
  <c r="I247" i="2"/>
  <c r="G3" i="2" l="1"/>
  <c r="G4" i="2"/>
  <c r="G5" i="2"/>
  <c r="G6" i="2"/>
  <c r="G7" i="2"/>
  <c r="G8" i="2"/>
  <c r="G9" i="2"/>
  <c r="I9" i="2" s="1"/>
  <c r="G10" i="2"/>
  <c r="I10" i="2" s="1"/>
  <c r="G11" i="2"/>
  <c r="G12" i="2"/>
  <c r="G13" i="2"/>
  <c r="G14" i="2"/>
  <c r="G15" i="2"/>
  <c r="G16" i="2"/>
  <c r="G17" i="2"/>
  <c r="I17" i="2" s="1"/>
  <c r="G18" i="2"/>
  <c r="I18" i="2" s="1"/>
  <c r="G19" i="2"/>
  <c r="I19" i="2" s="1"/>
  <c r="G20" i="2"/>
  <c r="G21" i="2"/>
  <c r="G22" i="2"/>
  <c r="G23" i="2"/>
  <c r="G24" i="2"/>
  <c r="I24" i="2" s="1"/>
  <c r="G25" i="2"/>
  <c r="I25" i="2" s="1"/>
  <c r="G26" i="2"/>
  <c r="I26" i="2" s="1"/>
  <c r="G27" i="2"/>
  <c r="G28" i="2"/>
  <c r="G29" i="2"/>
  <c r="I29" i="2" s="1"/>
  <c r="G30" i="2"/>
  <c r="G31" i="2"/>
  <c r="G32" i="2"/>
  <c r="I32" i="2" s="1"/>
  <c r="G33" i="2"/>
  <c r="I33" i="2" s="1"/>
  <c r="G34" i="2"/>
  <c r="I34" i="2" s="1"/>
  <c r="G35" i="2"/>
  <c r="G36" i="2"/>
  <c r="G37" i="2"/>
  <c r="I37" i="2" s="1"/>
  <c r="G38" i="2"/>
  <c r="G39" i="2"/>
  <c r="G40" i="2"/>
  <c r="G41" i="2"/>
  <c r="I41" i="2" s="1"/>
  <c r="G42" i="2"/>
  <c r="I42" i="2" s="1"/>
  <c r="G43" i="2"/>
  <c r="G44" i="2"/>
  <c r="G45" i="2"/>
  <c r="I45" i="2" s="1"/>
  <c r="G46" i="2"/>
  <c r="G47" i="2"/>
  <c r="G48" i="2"/>
  <c r="I48" i="2" s="1"/>
  <c r="G49" i="2"/>
  <c r="I49" i="2" s="1"/>
  <c r="G50" i="2"/>
  <c r="I50" i="2" s="1"/>
  <c r="G51" i="2"/>
  <c r="G52" i="2"/>
  <c r="I52" i="2" s="1"/>
  <c r="G53" i="2"/>
  <c r="I53" i="2" s="1"/>
  <c r="G54" i="2"/>
  <c r="G55" i="2"/>
  <c r="G56" i="2"/>
  <c r="G57" i="2"/>
  <c r="I57" i="2" s="1"/>
  <c r="G58" i="2"/>
  <c r="I58" i="2" s="1"/>
  <c r="G59" i="2"/>
  <c r="G60" i="2"/>
  <c r="G61" i="2"/>
  <c r="I61" i="2" s="1"/>
  <c r="G62" i="2"/>
  <c r="G63" i="2"/>
  <c r="G64" i="2"/>
  <c r="I64" i="2" s="1"/>
  <c r="G65" i="2"/>
  <c r="I65" i="2" s="1"/>
  <c r="G66" i="2"/>
  <c r="I66" i="2" s="1"/>
  <c r="G67" i="2"/>
  <c r="G68" i="2"/>
  <c r="G69" i="2"/>
  <c r="I69" i="2" s="1"/>
  <c r="G70" i="2"/>
  <c r="G71" i="2"/>
  <c r="G72" i="2"/>
  <c r="I72" i="2" s="1"/>
  <c r="G73" i="2"/>
  <c r="I73" i="2" s="1"/>
  <c r="G74" i="2"/>
  <c r="I74" i="2" s="1"/>
  <c r="G75" i="2"/>
  <c r="G76" i="2"/>
  <c r="G77" i="2"/>
  <c r="I77" i="2" s="1"/>
  <c r="G78" i="2"/>
  <c r="G79" i="2"/>
  <c r="G80" i="2"/>
  <c r="G81" i="2"/>
  <c r="I81" i="2" s="1"/>
  <c r="G82" i="2"/>
  <c r="I82" i="2" s="1"/>
  <c r="G83" i="2"/>
  <c r="G84" i="2"/>
  <c r="G85" i="2"/>
  <c r="I85" i="2" s="1"/>
  <c r="G86" i="2"/>
  <c r="G87" i="2"/>
  <c r="G88" i="2"/>
  <c r="I88" i="2" s="1"/>
  <c r="G89" i="2"/>
  <c r="I89" i="2" s="1"/>
  <c r="G90" i="2"/>
  <c r="I90" i="2" s="1"/>
  <c r="G91" i="2"/>
  <c r="G92" i="2"/>
  <c r="G93" i="2"/>
  <c r="I93" i="2" s="1"/>
  <c r="G94" i="2"/>
  <c r="G95" i="2"/>
  <c r="G96" i="2"/>
  <c r="I96" i="2" s="1"/>
  <c r="G97" i="2"/>
  <c r="I97" i="2" s="1"/>
  <c r="G98" i="2"/>
  <c r="I98" i="2" s="1"/>
  <c r="G99" i="2"/>
  <c r="G100" i="2"/>
  <c r="G101" i="2"/>
  <c r="I101" i="2" s="1"/>
  <c r="G102" i="2"/>
  <c r="G103" i="2"/>
  <c r="G104" i="2"/>
  <c r="G105" i="2"/>
  <c r="I105" i="2" s="1"/>
  <c r="G106" i="2"/>
  <c r="I106" i="2" s="1"/>
  <c r="G107" i="2"/>
  <c r="G108" i="2"/>
  <c r="G109" i="2"/>
  <c r="I109" i="2" s="1"/>
  <c r="G110" i="2"/>
  <c r="G111" i="2"/>
  <c r="G112" i="2"/>
  <c r="I112" i="2" s="1"/>
  <c r="G113" i="2"/>
  <c r="I113" i="2" s="1"/>
  <c r="G114" i="2"/>
  <c r="I114" i="2" s="1"/>
  <c r="G115" i="2"/>
  <c r="G116" i="2"/>
  <c r="G117" i="2"/>
  <c r="I117" i="2" s="1"/>
  <c r="G118" i="2"/>
  <c r="G119" i="2"/>
  <c r="G120" i="2"/>
  <c r="G121" i="2"/>
  <c r="I121" i="2" s="1"/>
  <c r="G122" i="2"/>
  <c r="I122" i="2" s="1"/>
  <c r="G123" i="2"/>
  <c r="G124" i="2"/>
  <c r="G125" i="2"/>
  <c r="I125" i="2" s="1"/>
  <c r="G126" i="2"/>
  <c r="G127" i="2"/>
  <c r="G128" i="2"/>
  <c r="I128" i="2" s="1"/>
  <c r="G129" i="2"/>
  <c r="I129" i="2" s="1"/>
  <c r="G130" i="2"/>
  <c r="I130" i="2" s="1"/>
  <c r="G131" i="2"/>
  <c r="G132" i="2"/>
  <c r="G133" i="2"/>
  <c r="I133" i="2" s="1"/>
  <c r="G134" i="2"/>
  <c r="G135" i="2"/>
  <c r="G136" i="2"/>
  <c r="I136" i="2" s="1"/>
  <c r="G137" i="2"/>
  <c r="I137" i="2" s="1"/>
  <c r="G138" i="2"/>
  <c r="I138" i="2" s="1"/>
  <c r="G139" i="2"/>
  <c r="G140" i="2"/>
  <c r="G141" i="2"/>
  <c r="I141" i="2" s="1"/>
  <c r="G142" i="2"/>
  <c r="G143" i="2"/>
  <c r="G144" i="2"/>
  <c r="G145" i="2"/>
  <c r="I145" i="2" s="1"/>
  <c r="G146" i="2"/>
  <c r="I146" i="2" s="1"/>
  <c r="G147" i="2"/>
  <c r="G148" i="2"/>
  <c r="G149" i="2"/>
  <c r="I149" i="2" s="1"/>
  <c r="G150" i="2"/>
  <c r="G151" i="2"/>
  <c r="G152" i="2"/>
  <c r="I152" i="2" s="1"/>
  <c r="G153" i="2"/>
  <c r="I153" i="2" s="1"/>
  <c r="G154" i="2"/>
  <c r="I154" i="2" s="1"/>
  <c r="G155" i="2"/>
  <c r="G156" i="2"/>
  <c r="G157" i="2"/>
  <c r="I157" i="2" s="1"/>
  <c r="G158" i="2"/>
  <c r="G159" i="2"/>
  <c r="G160" i="2"/>
  <c r="I160" i="2" s="1"/>
  <c r="G161" i="2"/>
  <c r="I161" i="2" s="1"/>
  <c r="G162" i="2"/>
  <c r="I162" i="2" s="1"/>
  <c r="G163" i="2"/>
  <c r="G164" i="2"/>
  <c r="G165" i="2"/>
  <c r="I165" i="2" s="1"/>
  <c r="G166" i="2"/>
  <c r="G167" i="2"/>
  <c r="G168" i="2"/>
  <c r="G169" i="2"/>
  <c r="I169" i="2" s="1"/>
  <c r="G170" i="2"/>
  <c r="I170" i="2" s="1"/>
  <c r="G171" i="2"/>
  <c r="G172" i="2"/>
  <c r="G173" i="2"/>
  <c r="I173" i="2" s="1"/>
  <c r="G174" i="2"/>
  <c r="G175" i="2"/>
  <c r="G176" i="2"/>
  <c r="I176" i="2" s="1"/>
  <c r="G177" i="2"/>
  <c r="I177" i="2" s="1"/>
  <c r="G178" i="2"/>
  <c r="I178" i="2" s="1"/>
  <c r="G179" i="2"/>
  <c r="G180" i="2"/>
  <c r="G181" i="2"/>
  <c r="I181" i="2" s="1"/>
  <c r="G182" i="2"/>
  <c r="G183" i="2"/>
  <c r="G184" i="2"/>
  <c r="G185" i="2"/>
  <c r="I185" i="2" s="1"/>
  <c r="G186" i="2"/>
  <c r="I186" i="2" s="1"/>
  <c r="G187" i="2"/>
  <c r="G188" i="2"/>
  <c r="G189" i="2"/>
  <c r="I189" i="2" s="1"/>
  <c r="G190" i="2"/>
  <c r="G191" i="2"/>
  <c r="G192" i="2"/>
  <c r="I192" i="2" s="1"/>
  <c r="G193" i="2"/>
  <c r="I193" i="2" s="1"/>
  <c r="G194" i="2"/>
  <c r="I194" i="2" s="1"/>
  <c r="G195" i="2"/>
  <c r="G196" i="2"/>
  <c r="I196" i="2" s="1"/>
  <c r="G197" i="2"/>
  <c r="I197" i="2" s="1"/>
  <c r="G198" i="2"/>
  <c r="G199" i="2"/>
  <c r="G200" i="2"/>
  <c r="I200" i="2" s="1"/>
  <c r="G201" i="2"/>
  <c r="I201" i="2" s="1"/>
  <c r="G202" i="2"/>
  <c r="I202" i="2" s="1"/>
  <c r="G203" i="2"/>
  <c r="G204" i="2"/>
  <c r="G205" i="2"/>
  <c r="I205" i="2" s="1"/>
  <c r="G206" i="2"/>
  <c r="G207" i="2"/>
  <c r="G208" i="2"/>
  <c r="G209" i="2"/>
  <c r="I209" i="2" s="1"/>
  <c r="G210" i="2"/>
  <c r="I210" i="2" s="1"/>
  <c r="G211" i="2"/>
  <c r="G212" i="2"/>
  <c r="G213" i="2"/>
  <c r="I213" i="2" s="1"/>
  <c r="G214" i="2"/>
  <c r="G215" i="2"/>
  <c r="G216" i="2"/>
  <c r="I216" i="2" s="1"/>
  <c r="G217" i="2"/>
  <c r="I217" i="2" s="1"/>
  <c r="G218" i="2"/>
  <c r="I218" i="2" s="1"/>
  <c r="G219" i="2"/>
  <c r="G220" i="2"/>
  <c r="G221" i="2"/>
  <c r="I221" i="2" s="1"/>
  <c r="G222" i="2"/>
  <c r="G223" i="2"/>
  <c r="G224" i="2"/>
  <c r="G225" i="2"/>
  <c r="I225" i="2" s="1"/>
  <c r="G226" i="2"/>
  <c r="I226" i="2" s="1"/>
  <c r="G227" i="2"/>
  <c r="G228" i="2"/>
  <c r="G229" i="2"/>
  <c r="I229" i="2" s="1"/>
  <c r="G230" i="2"/>
  <c r="G231" i="2"/>
  <c r="G232" i="2"/>
  <c r="I232" i="2" s="1"/>
  <c r="G233" i="2"/>
  <c r="I233" i="2" s="1"/>
  <c r="G234" i="2"/>
  <c r="I234" i="2" s="1"/>
  <c r="G235" i="2"/>
  <c r="G236" i="2"/>
  <c r="I3" i="2"/>
  <c r="I4" i="2"/>
  <c r="I5" i="2"/>
  <c r="I6" i="2"/>
  <c r="I7" i="2"/>
  <c r="I8" i="2"/>
  <c r="I11" i="2"/>
  <c r="I12" i="2"/>
  <c r="I13" i="2"/>
  <c r="I14" i="2"/>
  <c r="I15" i="2"/>
  <c r="I16" i="2"/>
  <c r="I20" i="2"/>
  <c r="I21" i="2"/>
  <c r="I22" i="2"/>
  <c r="I23" i="2"/>
  <c r="I27" i="2"/>
  <c r="I28" i="2"/>
  <c r="I30" i="2"/>
  <c r="I31" i="2"/>
  <c r="I35" i="2"/>
  <c r="I36" i="2"/>
  <c r="I38" i="2"/>
  <c r="I39" i="2"/>
  <c r="I40" i="2"/>
  <c r="I43" i="2"/>
  <c r="I44" i="2"/>
  <c r="I46" i="2"/>
  <c r="I47" i="2"/>
  <c r="I51" i="2"/>
  <c r="I54" i="2"/>
  <c r="I55" i="2"/>
  <c r="I56" i="2"/>
  <c r="I59" i="2"/>
  <c r="I60" i="2"/>
  <c r="I62" i="2"/>
  <c r="I63" i="2"/>
  <c r="I67" i="2"/>
  <c r="I68" i="2"/>
  <c r="I70" i="2"/>
  <c r="I71" i="2"/>
  <c r="I75" i="2"/>
  <c r="I76" i="2"/>
  <c r="I78" i="2"/>
  <c r="I79" i="2"/>
  <c r="I80" i="2"/>
  <c r="I83" i="2"/>
  <c r="I84" i="2"/>
  <c r="I86" i="2"/>
  <c r="I87" i="2"/>
  <c r="I91" i="2"/>
  <c r="I92" i="2"/>
  <c r="I94" i="2"/>
  <c r="I95" i="2"/>
  <c r="I99" i="2"/>
  <c r="I100" i="2"/>
  <c r="I102" i="2"/>
  <c r="I103" i="2"/>
  <c r="I104" i="2"/>
  <c r="I107" i="2"/>
  <c r="I108" i="2"/>
  <c r="I110" i="2"/>
  <c r="I111" i="2"/>
  <c r="I115" i="2"/>
  <c r="I116" i="2"/>
  <c r="I118" i="2"/>
  <c r="I119" i="2"/>
  <c r="I120" i="2"/>
  <c r="I123" i="2"/>
  <c r="I124" i="2"/>
  <c r="I126" i="2"/>
  <c r="I127" i="2"/>
  <c r="I131" i="2"/>
  <c r="I132" i="2"/>
  <c r="I134" i="2"/>
  <c r="I135" i="2"/>
  <c r="I139" i="2"/>
  <c r="I140" i="2"/>
  <c r="I142" i="2"/>
  <c r="I143" i="2"/>
  <c r="I144" i="2"/>
  <c r="I147" i="2"/>
  <c r="I148" i="2"/>
  <c r="I150" i="2"/>
  <c r="I151" i="2"/>
  <c r="I155" i="2"/>
  <c r="I156" i="2"/>
  <c r="I158" i="2"/>
  <c r="I159" i="2"/>
  <c r="I163" i="2"/>
  <c r="I164" i="2"/>
  <c r="I166" i="2"/>
  <c r="I167" i="2"/>
  <c r="I168" i="2"/>
  <c r="I171" i="2"/>
  <c r="I172" i="2"/>
  <c r="I174" i="2"/>
  <c r="I175" i="2"/>
  <c r="I179" i="2"/>
  <c r="I180" i="2"/>
  <c r="I182" i="2"/>
  <c r="I183" i="2"/>
  <c r="I184" i="2"/>
  <c r="I187" i="2"/>
  <c r="I188" i="2"/>
  <c r="I190" i="2"/>
  <c r="I191" i="2"/>
  <c r="I195" i="2"/>
  <c r="I198" i="2"/>
  <c r="I199" i="2"/>
  <c r="I203" i="2"/>
  <c r="I204" i="2"/>
  <c r="I206" i="2"/>
  <c r="I207" i="2"/>
  <c r="I208" i="2"/>
  <c r="I211" i="2"/>
  <c r="I212" i="2"/>
  <c r="I214" i="2"/>
  <c r="I215" i="2"/>
  <c r="I219" i="2"/>
  <c r="I220" i="2"/>
  <c r="I222" i="2"/>
  <c r="I223" i="2"/>
  <c r="I224" i="2"/>
  <c r="I227" i="2"/>
  <c r="I228" i="2"/>
  <c r="I230" i="2"/>
  <c r="I231" i="2"/>
  <c r="I235" i="2"/>
  <c r="I236" i="2"/>
  <c r="J243" i="2"/>
  <c r="I243" i="2"/>
  <c r="H237" i="2"/>
  <c r="G2" i="2"/>
  <c r="G237" i="2" l="1"/>
  <c r="I237" i="2"/>
  <c r="I246" i="2" s="1"/>
  <c r="J246" i="2" s="1"/>
</calcChain>
</file>

<file path=xl/sharedStrings.xml><?xml version="1.0" encoding="utf-8"?>
<sst xmlns="http://schemas.openxmlformats.org/spreadsheetml/2006/main" count="480" uniqueCount="309">
  <si>
    <t>creditore</t>
  </si>
  <si>
    <t>giorni</t>
  </si>
  <si>
    <t>importo_dovuto</t>
  </si>
  <si>
    <t>giorni_per_importo</t>
  </si>
  <si>
    <t>importo_pagato</t>
  </si>
  <si>
    <t>6/PA</t>
  </si>
  <si>
    <t>CAZZANIGA &amp; FUMAGALLI S.R.L.</t>
  </si>
  <si>
    <t>8B00121935</t>
  </si>
  <si>
    <t>TIM S.p.A.</t>
  </si>
  <si>
    <t>8B00122236</t>
  </si>
  <si>
    <t>8B00122393</t>
  </si>
  <si>
    <t>8B00122000</t>
  </si>
  <si>
    <t>SF00001674</t>
  </si>
  <si>
    <t>ENEL SOLE S.R.L.</t>
  </si>
  <si>
    <t>SF00000366</t>
  </si>
  <si>
    <t>000022-21</t>
  </si>
  <si>
    <t>SOPRAN SPA</t>
  </si>
  <si>
    <t>100228/P</t>
  </si>
  <si>
    <t>B.C.S. S.R.L.</t>
  </si>
  <si>
    <t>65</t>
  </si>
  <si>
    <t>CENTRO COLORE COLOMBO S.N.C. DI A. &amp; L. COLOMBO</t>
  </si>
  <si>
    <t>000016-21</t>
  </si>
  <si>
    <t>CIODUE S.P.A.</t>
  </si>
  <si>
    <t>2/PA</t>
  </si>
  <si>
    <t>ROSSINI FLAVIO</t>
  </si>
  <si>
    <t>SF00004960</t>
  </si>
  <si>
    <t>SF00004865</t>
  </si>
  <si>
    <t>1190</t>
  </si>
  <si>
    <t>TECMAN SRL</t>
  </si>
  <si>
    <t>15/PA</t>
  </si>
  <si>
    <t>ARCOBALENO COOP. SOC. ONLUS</t>
  </si>
  <si>
    <t>14/PA</t>
  </si>
  <si>
    <t>TP2/2021/21000025</t>
  </si>
  <si>
    <t>SELMABIPIEMME LEASING SPA</t>
  </si>
  <si>
    <t>TP2/2021/21000026</t>
  </si>
  <si>
    <t>2/P</t>
  </si>
  <si>
    <t>F.LLI MERONI S.N.C.</t>
  </si>
  <si>
    <t>2040/210006036</t>
  </si>
  <si>
    <t>MYO S.R.L.</t>
  </si>
  <si>
    <t>2040/210006454</t>
  </si>
  <si>
    <t>48/PA</t>
  </si>
  <si>
    <t>IMPRESA SOCIALE CONSORZIO GIRASOLE SOC. COOP. SOCIALE</t>
  </si>
  <si>
    <t>49/PA</t>
  </si>
  <si>
    <t>3700000437</t>
  </si>
  <si>
    <t>UNES MAXI SPA</t>
  </si>
  <si>
    <t>1/PA</t>
  </si>
  <si>
    <t>bolgheroni sergio</t>
  </si>
  <si>
    <t>58/E</t>
  </si>
  <si>
    <t>MERONI GIORGIO</t>
  </si>
  <si>
    <t>1572</t>
  </si>
  <si>
    <t>1636/21</t>
  </si>
  <si>
    <t>A&amp;B SISTEMI S.R.L.</t>
  </si>
  <si>
    <t>47/PA</t>
  </si>
  <si>
    <t>46/PA</t>
  </si>
  <si>
    <t>847/PA</t>
  </si>
  <si>
    <t>SAN MARCO S.P.A.</t>
  </si>
  <si>
    <t>1180/E</t>
  </si>
  <si>
    <t>INFORMA S.R.L.</t>
  </si>
  <si>
    <t>768/2</t>
  </si>
  <si>
    <t>SEPEL EDITORE</t>
  </si>
  <si>
    <t>42101339008</t>
  </si>
  <si>
    <t>DOLOMITI ENERGIA SPA</t>
  </si>
  <si>
    <t>1130/PA</t>
  </si>
  <si>
    <t>100365/P</t>
  </si>
  <si>
    <t>71/E</t>
  </si>
  <si>
    <t>8</t>
  </si>
  <si>
    <t>COMBI LUCA</t>
  </si>
  <si>
    <t>000035FELC</t>
  </si>
  <si>
    <t>CAAF CGIL LOMBARDIA SRL</t>
  </si>
  <si>
    <t>1PA</t>
  </si>
  <si>
    <t>SARRA LUCA</t>
  </si>
  <si>
    <t>42101373173</t>
  </si>
  <si>
    <t>6</t>
  </si>
  <si>
    <t>FAGGI WALTER</t>
  </si>
  <si>
    <t>5190</t>
  </si>
  <si>
    <t>LEGGERE S.R.L.</t>
  </si>
  <si>
    <t>FATTPA 32_21</t>
  </si>
  <si>
    <t>COMUNITA' "ROSA DI GERICO - LA CASA DEI BAMBINI"</t>
  </si>
  <si>
    <t>50387/2021</t>
  </si>
  <si>
    <t>SILEA S.P.A.</t>
  </si>
  <si>
    <t>21-10-020552</t>
  </si>
  <si>
    <t>SISTERS</t>
  </si>
  <si>
    <t>SF00009036</t>
  </si>
  <si>
    <t>SF00007918</t>
  </si>
  <si>
    <t>TP2/2021/21000044</t>
  </si>
  <si>
    <t>TP2/2021/21000043</t>
  </si>
  <si>
    <t>Q120210000001035</t>
  </si>
  <si>
    <t>ACEL ENERGIE SRL UNIPERSONALE</t>
  </si>
  <si>
    <t>Q120210000001034</t>
  </si>
  <si>
    <t>Q120210000000976</t>
  </si>
  <si>
    <t>Q120210000000925</t>
  </si>
  <si>
    <t>2040/210008584</t>
  </si>
  <si>
    <t>2040/210008583</t>
  </si>
  <si>
    <t>429E</t>
  </si>
  <si>
    <t>A.N.U.S.C.A.  S.r.l. (Socio unico A.n.u.s.c.a.)</t>
  </si>
  <si>
    <t>1236/PA</t>
  </si>
  <si>
    <t>99/PA</t>
  </si>
  <si>
    <t>COOPERATIVA SOCIALE LA SORGENTE ONLUS</t>
  </si>
  <si>
    <t>7009462641</t>
  </si>
  <si>
    <t>ITALIANA PETROLI S.P.A.</t>
  </si>
  <si>
    <t>21/PA</t>
  </si>
  <si>
    <t>22/PA</t>
  </si>
  <si>
    <t>2/B/2021</t>
  </si>
  <si>
    <t>BARTESAGHI GEOM. LUCA &amp; C. S.N.C.</t>
  </si>
  <si>
    <t>75</t>
  </si>
  <si>
    <t>VAL-FER SRL</t>
  </si>
  <si>
    <t>6400011442</t>
  </si>
  <si>
    <t>SODEXO S.P.A.</t>
  </si>
  <si>
    <t>50484/2021</t>
  </si>
  <si>
    <t>2021    65/E</t>
  </si>
  <si>
    <t>ARTIDRAULICA SNC DI C. GEROSA E C. USAI</t>
  </si>
  <si>
    <t>2021    64/E</t>
  </si>
  <si>
    <t>FEP21-000075</t>
  </si>
  <si>
    <t>EPIPOLI SPA</t>
  </si>
  <si>
    <t>000038-21</t>
  </si>
  <si>
    <t>247/21</t>
  </si>
  <si>
    <t>ELETTRICA ROGENO SRL</t>
  </si>
  <si>
    <t>1635/E</t>
  </si>
  <si>
    <t>16</t>
  </si>
  <si>
    <t>PELLEGRINI FABIO</t>
  </si>
  <si>
    <t>1867/E</t>
  </si>
  <si>
    <t>8B00264077</t>
  </si>
  <si>
    <t>8B00263385</t>
  </si>
  <si>
    <t>8B00259477</t>
  </si>
  <si>
    <t>8B00259124</t>
  </si>
  <si>
    <t>27-FE</t>
  </si>
  <si>
    <t>ARNOLDI ARISTIDE STEFANO</t>
  </si>
  <si>
    <t>0002101406</t>
  </si>
  <si>
    <t>APKAPPA</t>
  </si>
  <si>
    <t>42101409339</t>
  </si>
  <si>
    <t>42101404752</t>
  </si>
  <si>
    <t>42101406043</t>
  </si>
  <si>
    <t>42101404751</t>
  </si>
  <si>
    <t>42101408389</t>
  </si>
  <si>
    <t>42101409338</t>
  </si>
  <si>
    <t>42101409346</t>
  </si>
  <si>
    <t>42101409342</t>
  </si>
  <si>
    <t>42101409343</t>
  </si>
  <si>
    <t>42101409344</t>
  </si>
  <si>
    <t>42101409340</t>
  </si>
  <si>
    <t>42101409341</t>
  </si>
  <si>
    <t>42101409347</t>
  </si>
  <si>
    <t>42101412490</t>
  </si>
  <si>
    <t>42101408390</t>
  </si>
  <si>
    <t>42101408388</t>
  </si>
  <si>
    <t>42101409337</t>
  </si>
  <si>
    <t>42101409348</t>
  </si>
  <si>
    <t>42101409345</t>
  </si>
  <si>
    <t>528</t>
  </si>
  <si>
    <t>LE MACCHINE CELIBI SOC. COOPERATIVA SOCIALE</t>
  </si>
  <si>
    <t>21E0000002316</t>
  </si>
  <si>
    <t>Wind Tre S.p.A.</t>
  </si>
  <si>
    <t>21E0000002317</t>
  </si>
  <si>
    <t>1393/PA</t>
  </si>
  <si>
    <t>1392/PA</t>
  </si>
  <si>
    <t>FATTPA 622_21</t>
  </si>
  <si>
    <t>Unione Provinciale Enti Locali</t>
  </si>
  <si>
    <t>42101790935</t>
  </si>
  <si>
    <t>42101804056</t>
  </si>
  <si>
    <t>42101820663</t>
  </si>
  <si>
    <t>Q120210000001382</t>
  </si>
  <si>
    <t>Q120210000001381</t>
  </si>
  <si>
    <t>Q120210000001373</t>
  </si>
  <si>
    <t>Q120210000001275</t>
  </si>
  <si>
    <t>Q120210000001276</t>
  </si>
  <si>
    <t>Q120210000001221</t>
  </si>
  <si>
    <t>2040/210010155</t>
  </si>
  <si>
    <t>FATTPA 51_21</t>
  </si>
  <si>
    <t>SF00011538</t>
  </si>
  <si>
    <t>SF00013702</t>
  </si>
  <si>
    <t>10</t>
  </si>
  <si>
    <t>CORTI PIERANGELO  IMPRESA EDILE</t>
  </si>
  <si>
    <t>11</t>
  </si>
  <si>
    <t>7009531183</t>
  </si>
  <si>
    <t>100519/P</t>
  </si>
  <si>
    <t>6702</t>
  </si>
  <si>
    <t>50581/2021</t>
  </si>
  <si>
    <t>TP2/2021/21000050</t>
  </si>
  <si>
    <t>TP2/2021/21000049</t>
  </si>
  <si>
    <t>1057/E1</t>
  </si>
  <si>
    <t>CRESET</t>
  </si>
  <si>
    <t>1246/E1</t>
  </si>
  <si>
    <t>1334/E1</t>
  </si>
  <si>
    <t>4450220210000109400</t>
  </si>
  <si>
    <t>LARIO RETI HOLDING SPA</t>
  </si>
  <si>
    <t>4450220210000108800</t>
  </si>
  <si>
    <t>4450220210000109000</t>
  </si>
  <si>
    <t>4450220210000108900</t>
  </si>
  <si>
    <t>4450220210000108700</t>
  </si>
  <si>
    <t>4450220210000109200</t>
  </si>
  <si>
    <t>4450220210000109300</t>
  </si>
  <si>
    <t>4450220210000108600</t>
  </si>
  <si>
    <t>4450220210000108500</t>
  </si>
  <si>
    <t>4450220210000109100</t>
  </si>
  <si>
    <t>2021   691</t>
  </si>
  <si>
    <t>STARCH</t>
  </si>
  <si>
    <t>31/PA</t>
  </si>
  <si>
    <t>30/PA</t>
  </si>
  <si>
    <t>101514</t>
  </si>
  <si>
    <t>MANZINI GIOVANNI BATTISTA S.A.S.</t>
  </si>
  <si>
    <t>COLZANI EUGENIO &amp; C. S.A.S.</t>
  </si>
  <si>
    <t>VA-6029</t>
  </si>
  <si>
    <t>PAREDES ITALIA SPA</t>
  </si>
  <si>
    <t>VA-6028</t>
  </si>
  <si>
    <t>VA-6027</t>
  </si>
  <si>
    <t>2034/PA</t>
  </si>
  <si>
    <t>6400017009</t>
  </si>
  <si>
    <t>1398/E1</t>
  </si>
  <si>
    <t>50676/2021</t>
  </si>
  <si>
    <t>1948/PA</t>
  </si>
  <si>
    <t>2040/210011905</t>
  </si>
  <si>
    <t>2040/210011906</t>
  </si>
  <si>
    <t>42101903426</t>
  </si>
  <si>
    <t>42101907459</t>
  </si>
  <si>
    <t>42101903421</t>
  </si>
  <si>
    <t>42101874981</t>
  </si>
  <si>
    <t>42101903423</t>
  </si>
  <si>
    <t>42101903422</t>
  </si>
  <si>
    <t>42101926583</t>
  </si>
  <si>
    <t>42101903424</t>
  </si>
  <si>
    <t>42101874980</t>
  </si>
  <si>
    <t>42101903425</t>
  </si>
  <si>
    <t>42101903430</t>
  </si>
  <si>
    <t>42101903429</t>
  </si>
  <si>
    <t>42101903420</t>
  </si>
  <si>
    <t>42101903419</t>
  </si>
  <si>
    <t>42101924355</t>
  </si>
  <si>
    <t>42101900328</t>
  </si>
  <si>
    <t>42101903427</t>
  </si>
  <si>
    <t>42101903428</t>
  </si>
  <si>
    <t>297/21</t>
  </si>
  <si>
    <t>21E0000003133</t>
  </si>
  <si>
    <t>21E0000003134</t>
  </si>
  <si>
    <t>305</t>
  </si>
  <si>
    <t>P.C. PROJECT S.R.L.</t>
  </si>
  <si>
    <t>20</t>
  </si>
  <si>
    <t>ALFEM CONSULTING S.R.L.</t>
  </si>
  <si>
    <t>2021   728</t>
  </si>
  <si>
    <t>798/2021</t>
  </si>
  <si>
    <t>HALLEY LOMBARDIA S.R.L.</t>
  </si>
  <si>
    <t>6400020116</t>
  </si>
  <si>
    <t>42101921891</t>
  </si>
  <si>
    <t>2021018187</t>
  </si>
  <si>
    <t>Gestore dei Servizi Energetici - GSE S.p.a.</t>
  </si>
  <si>
    <t>2021018188</t>
  </si>
  <si>
    <t>2021018189</t>
  </si>
  <si>
    <t>78/PA</t>
  </si>
  <si>
    <t>LA VECCHIA QUERCIA SOC.COOP. R.L.</t>
  </si>
  <si>
    <t>79/PA</t>
  </si>
  <si>
    <t>Q120210000001624</t>
  </si>
  <si>
    <t>Q120210000001724</t>
  </si>
  <si>
    <t>Q120210000001716</t>
  </si>
  <si>
    <t>Q120210000001623</t>
  </si>
  <si>
    <t>42102297016</t>
  </si>
  <si>
    <t>42102251898</t>
  </si>
  <si>
    <t>Q120210000001565</t>
  </si>
  <si>
    <t>47/2021/IMM</t>
  </si>
  <si>
    <t>STEFANONI ALESSANDRO</t>
  </si>
  <si>
    <t>221/2021</t>
  </si>
  <si>
    <t>CIVICA S.R.L.</t>
  </si>
  <si>
    <t>42102289635</t>
  </si>
  <si>
    <t>10/PA</t>
  </si>
  <si>
    <t>BARTESAGHI F.LLI DI G. A. &amp; C. SNC</t>
  </si>
  <si>
    <t>PA_02/2021</t>
  </si>
  <si>
    <t>FARINA MIRKO</t>
  </si>
  <si>
    <t>50773/2021</t>
  </si>
  <si>
    <t>50861/2021</t>
  </si>
  <si>
    <t>8335</t>
  </si>
  <si>
    <t>1682/E1</t>
  </si>
  <si>
    <t>42102322334</t>
  </si>
  <si>
    <t>42102329303</t>
  </si>
  <si>
    <t>42102322336</t>
  </si>
  <si>
    <t>42102322332</t>
  </si>
  <si>
    <t>42102328750</t>
  </si>
  <si>
    <t>42102322339</t>
  </si>
  <si>
    <t>42102322341</t>
  </si>
  <si>
    <t>42102322331</t>
  </si>
  <si>
    <t>42102322335</t>
  </si>
  <si>
    <t>42102322333</t>
  </si>
  <si>
    <t>42102329304</t>
  </si>
  <si>
    <t>42102322330</t>
  </si>
  <si>
    <t>42102307403</t>
  </si>
  <si>
    <t>42102322338</t>
  </si>
  <si>
    <t>42102322337</t>
  </si>
  <si>
    <t>42102333415</t>
  </si>
  <si>
    <t>42102333414</t>
  </si>
  <si>
    <t>42102322340</t>
  </si>
  <si>
    <t>2746/PA</t>
  </si>
  <si>
    <t>50868/2021</t>
  </si>
  <si>
    <t>280/PA</t>
  </si>
  <si>
    <t>281/PA</t>
  </si>
  <si>
    <t>7009601384</t>
  </si>
  <si>
    <t>TP2/2021/21000070</t>
  </si>
  <si>
    <t>4450220210000157000</t>
  </si>
  <si>
    <t>4450220210000156900</t>
  </si>
  <si>
    <t>VOD/21001954</t>
  </si>
  <si>
    <t>Infocamere - Soc.Cons. di Informatica per le Camere di Comme rcio Italiane p.a.</t>
  </si>
  <si>
    <t>6400021760</t>
  </si>
  <si>
    <t>2507</t>
  </si>
  <si>
    <t>A.B.Z. SOLUZIONI INFORMATICHE S.R.L.</t>
  </si>
  <si>
    <t>21E0000003913</t>
  </si>
  <si>
    <t>21E0000003912</t>
  </si>
  <si>
    <t>162</t>
  </si>
  <si>
    <t>OBERTI G. S.R.L.</t>
  </si>
  <si>
    <t>N. prot.</t>
  </si>
  <si>
    <t>Fattura</t>
  </si>
  <si>
    <t>data</t>
  </si>
  <si>
    <t>scadenza</t>
  </si>
  <si>
    <t>data pag.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</si>
</sst>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/>
    <xf numFmtId="1" fontId="1" fillId="0" borderId="0" xfId="1" applyNumberFormat="1"/>
    <xf numFmtId="0" fontId="2" fillId="0" borderId="1" xfId="1" applyFont="1" applyBorder="1"/>
    <xf numFmtId="1" fontId="2" fillId="0" borderId="1" xfId="1" applyNumberFormat="1" applyFont="1" applyBorder="1"/>
    <xf numFmtId="0" fontId="1" fillId="0" borderId="1" xfId="1" applyBorder="1"/>
    <xf numFmtId="14" fontId="1" fillId="0" borderId="1" xfId="1" applyNumberFormat="1" applyBorder="1"/>
    <xf numFmtId="1" fontId="1" fillId="0" borderId="1" xfId="1" applyNumberFormat="1" applyBorder="1"/>
    <xf numFmtId="1" fontId="1" fillId="0" borderId="2" xfId="1" applyNumberFormat="1" applyBorder="1"/>
  </cellXfs>
  <cellStyles count="2">
    <cellStyle name="Normale" xfId="0" builtinId="0"/>
    <cellStyle name="Normale 2" xfId="1" xr:uid="{EB3D8276-9BDB-4844-BE31-D1F211CF92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7C0AB-BEB3-49C4-AFD0-538D29E293FC}">
  <dimension ref="A1:J247"/>
  <sheetViews>
    <sheetView tabSelected="1" topLeftCell="C34" workbookViewId="0">
      <selection activeCell="I2" sqref="I2"/>
    </sheetView>
  </sheetViews>
  <sheetFormatPr defaultRowHeight="12.75" x14ac:dyDescent="0.2"/>
  <cols>
    <col min="1" max="1" width="7.5703125" style="1" bestFit="1" customWidth="1"/>
    <col min="2" max="2" width="20.28515625" style="1" bestFit="1" customWidth="1"/>
    <col min="3" max="3" width="10.140625" style="1" bestFit="1" customWidth="1"/>
    <col min="4" max="4" width="68.85546875" style="1" bestFit="1" customWidth="1"/>
    <col min="5" max="6" width="10.140625" style="1" bestFit="1" customWidth="1"/>
    <col min="7" max="7" width="10.140625" style="3" bestFit="1" customWidth="1"/>
    <col min="8" max="8" width="15.28515625" style="1" bestFit="1" customWidth="1"/>
    <col min="9" max="9" width="18.5703125" style="1" bestFit="1" customWidth="1"/>
    <col min="10" max="10" width="15.42578125" style="1" bestFit="1" customWidth="1"/>
    <col min="11" max="16384" width="9.140625" style="1"/>
  </cols>
  <sheetData>
    <row r="1" spans="1:10" s="2" customFormat="1" x14ac:dyDescent="0.2">
      <c r="A1" s="4" t="s">
        <v>304</v>
      </c>
      <c r="B1" s="4" t="s">
        <v>305</v>
      </c>
      <c r="C1" s="4" t="s">
        <v>306</v>
      </c>
      <c r="D1" s="4" t="s">
        <v>0</v>
      </c>
      <c r="E1" s="4" t="s">
        <v>307</v>
      </c>
      <c r="F1" s="4" t="s">
        <v>308</v>
      </c>
      <c r="G1" s="5" t="s">
        <v>1</v>
      </c>
      <c r="H1" s="4" t="s">
        <v>2</v>
      </c>
      <c r="I1" s="4" t="s">
        <v>3</v>
      </c>
      <c r="J1" s="4" t="s">
        <v>4</v>
      </c>
    </row>
    <row r="2" spans="1:10" x14ac:dyDescent="0.2">
      <c r="A2" s="6">
        <v>69</v>
      </c>
      <c r="B2" s="6" t="s">
        <v>5</v>
      </c>
      <c r="C2" s="7">
        <v>44223</v>
      </c>
      <c r="D2" s="6" t="s">
        <v>6</v>
      </c>
      <c r="E2" s="7">
        <v>44255</v>
      </c>
      <c r="F2" s="7">
        <v>44328</v>
      </c>
      <c r="G2" s="8">
        <f>+F2-E2</f>
        <v>73</v>
      </c>
      <c r="H2" s="6">
        <v>9831.16</v>
      </c>
      <c r="I2" s="6">
        <f>+G2*H2</f>
        <v>717674.67999999993</v>
      </c>
      <c r="J2" s="6">
        <v>1476.69</v>
      </c>
    </row>
    <row r="3" spans="1:10" x14ac:dyDescent="0.2">
      <c r="A3" s="6">
        <v>103</v>
      </c>
      <c r="B3" s="6" t="s">
        <v>7</v>
      </c>
      <c r="C3" s="7">
        <v>44238</v>
      </c>
      <c r="D3" s="6" t="s">
        <v>8</v>
      </c>
      <c r="E3" s="7">
        <v>44319</v>
      </c>
      <c r="F3" s="7">
        <v>44300</v>
      </c>
      <c r="G3" s="8">
        <f t="shared" ref="G3:G66" si="0">+F3-E3</f>
        <v>-19</v>
      </c>
      <c r="H3" s="6">
        <v>96.77</v>
      </c>
      <c r="I3" s="6">
        <f t="shared" ref="I3:I66" si="1">+G3*H3</f>
        <v>-1838.6299999999999</v>
      </c>
      <c r="J3" s="6">
        <v>96.77</v>
      </c>
    </row>
    <row r="4" spans="1:10" x14ac:dyDescent="0.2">
      <c r="A4" s="6">
        <v>104</v>
      </c>
      <c r="B4" s="6" t="s">
        <v>9</v>
      </c>
      <c r="C4" s="7">
        <v>44238</v>
      </c>
      <c r="D4" s="6" t="s">
        <v>8</v>
      </c>
      <c r="E4" s="7">
        <v>44319</v>
      </c>
      <c r="F4" s="7">
        <v>44300</v>
      </c>
      <c r="G4" s="8">
        <f t="shared" si="0"/>
        <v>-19</v>
      </c>
      <c r="H4" s="6">
        <v>41.87</v>
      </c>
      <c r="I4" s="6">
        <f t="shared" si="1"/>
        <v>-795.53</v>
      </c>
      <c r="J4" s="6">
        <v>41.87</v>
      </c>
    </row>
    <row r="5" spans="1:10" x14ac:dyDescent="0.2">
      <c r="A5" s="6">
        <v>105</v>
      </c>
      <c r="B5" s="6" t="s">
        <v>10</v>
      </c>
      <c r="C5" s="7">
        <v>44238</v>
      </c>
      <c r="D5" s="6" t="s">
        <v>8</v>
      </c>
      <c r="E5" s="7">
        <v>44319</v>
      </c>
      <c r="F5" s="7">
        <v>44300</v>
      </c>
      <c r="G5" s="8">
        <f t="shared" si="0"/>
        <v>-19</v>
      </c>
      <c r="H5" s="6">
        <v>175.34</v>
      </c>
      <c r="I5" s="6">
        <f t="shared" si="1"/>
        <v>-3331.46</v>
      </c>
      <c r="J5" s="6">
        <v>175.34</v>
      </c>
    </row>
    <row r="6" spans="1:10" x14ac:dyDescent="0.2">
      <c r="A6" s="6">
        <v>106</v>
      </c>
      <c r="B6" s="6" t="s">
        <v>11</v>
      </c>
      <c r="C6" s="7">
        <v>44238</v>
      </c>
      <c r="D6" s="6" t="s">
        <v>8</v>
      </c>
      <c r="E6" s="7">
        <v>44319</v>
      </c>
      <c r="F6" s="7">
        <v>44300</v>
      </c>
      <c r="G6" s="8">
        <f t="shared" si="0"/>
        <v>-19</v>
      </c>
      <c r="H6" s="6">
        <v>40.700000000000003</v>
      </c>
      <c r="I6" s="6">
        <f t="shared" si="1"/>
        <v>-773.30000000000007</v>
      </c>
      <c r="J6" s="6">
        <v>40.700000000000003</v>
      </c>
    </row>
    <row r="7" spans="1:10" x14ac:dyDescent="0.2">
      <c r="A7" s="6">
        <v>132</v>
      </c>
      <c r="B7" s="6" t="s">
        <v>12</v>
      </c>
      <c r="C7" s="7">
        <v>44243</v>
      </c>
      <c r="D7" s="6" t="s">
        <v>13</v>
      </c>
      <c r="E7" s="7">
        <v>44303</v>
      </c>
      <c r="F7" s="7">
        <v>44293</v>
      </c>
      <c r="G7" s="8">
        <f t="shared" si="0"/>
        <v>-10</v>
      </c>
      <c r="H7" s="6">
        <v>544.91999999999996</v>
      </c>
      <c r="I7" s="6">
        <f t="shared" si="1"/>
        <v>-5449.2</v>
      </c>
      <c r="J7" s="6">
        <v>544.91999999999996</v>
      </c>
    </row>
    <row r="8" spans="1:10" x14ac:dyDescent="0.2">
      <c r="A8" s="6">
        <v>133</v>
      </c>
      <c r="B8" s="6" t="s">
        <v>14</v>
      </c>
      <c r="C8" s="7">
        <v>44243</v>
      </c>
      <c r="D8" s="6" t="s">
        <v>13</v>
      </c>
      <c r="E8" s="7">
        <v>44303</v>
      </c>
      <c r="F8" s="7">
        <v>44293</v>
      </c>
      <c r="G8" s="8">
        <f t="shared" si="0"/>
        <v>-10</v>
      </c>
      <c r="H8" s="6">
        <v>857.57</v>
      </c>
      <c r="I8" s="6">
        <f t="shared" si="1"/>
        <v>-8575.7000000000007</v>
      </c>
      <c r="J8" s="6">
        <v>857.57</v>
      </c>
    </row>
    <row r="9" spans="1:10" x14ac:dyDescent="0.2">
      <c r="A9" s="6">
        <v>137</v>
      </c>
      <c r="B9" s="6" t="s">
        <v>15</v>
      </c>
      <c r="C9" s="7">
        <v>44243</v>
      </c>
      <c r="D9" s="6" t="s">
        <v>16</v>
      </c>
      <c r="E9" s="7">
        <v>44316</v>
      </c>
      <c r="F9" s="7">
        <v>44300</v>
      </c>
      <c r="G9" s="8">
        <f t="shared" si="0"/>
        <v>-16</v>
      </c>
      <c r="H9" s="6">
        <v>726.75</v>
      </c>
      <c r="I9" s="6">
        <f t="shared" si="1"/>
        <v>-11628</v>
      </c>
      <c r="J9" s="6">
        <v>726.75</v>
      </c>
    </row>
    <row r="10" spans="1:10" x14ac:dyDescent="0.2">
      <c r="A10" s="6">
        <v>153</v>
      </c>
      <c r="B10" s="6" t="s">
        <v>17</v>
      </c>
      <c r="C10" s="7">
        <v>44253</v>
      </c>
      <c r="D10" s="6" t="s">
        <v>18</v>
      </c>
      <c r="E10" s="7">
        <v>44316</v>
      </c>
      <c r="F10" s="7">
        <v>44300</v>
      </c>
      <c r="G10" s="8">
        <f t="shared" si="0"/>
        <v>-16</v>
      </c>
      <c r="H10" s="6">
        <v>87.5</v>
      </c>
      <c r="I10" s="6">
        <f t="shared" si="1"/>
        <v>-1400</v>
      </c>
      <c r="J10" s="6">
        <v>87.5</v>
      </c>
    </row>
    <row r="11" spans="1:10" x14ac:dyDescent="0.2">
      <c r="A11" s="6">
        <v>172</v>
      </c>
      <c r="B11" s="6" t="s">
        <v>19</v>
      </c>
      <c r="C11" s="7">
        <v>44255</v>
      </c>
      <c r="D11" s="6" t="s">
        <v>20</v>
      </c>
      <c r="E11" s="7">
        <v>44344</v>
      </c>
      <c r="F11" s="7">
        <v>44341</v>
      </c>
      <c r="G11" s="8">
        <f t="shared" si="0"/>
        <v>-3</v>
      </c>
      <c r="H11" s="6">
        <v>785</v>
      </c>
      <c r="I11" s="6">
        <f t="shared" si="1"/>
        <v>-2355</v>
      </c>
      <c r="J11" s="6">
        <v>785</v>
      </c>
    </row>
    <row r="12" spans="1:10" x14ac:dyDescent="0.2">
      <c r="A12" s="6">
        <v>173</v>
      </c>
      <c r="B12" s="6" t="s">
        <v>21</v>
      </c>
      <c r="C12" s="7">
        <v>44253</v>
      </c>
      <c r="D12" s="6" t="s">
        <v>22</v>
      </c>
      <c r="E12" s="7">
        <v>44316</v>
      </c>
      <c r="F12" s="7">
        <v>44300</v>
      </c>
      <c r="G12" s="8">
        <f t="shared" si="0"/>
        <v>-16</v>
      </c>
      <c r="H12" s="6">
        <v>265.2</v>
      </c>
      <c r="I12" s="6">
        <f t="shared" si="1"/>
        <v>-4243.2</v>
      </c>
      <c r="J12" s="6">
        <v>265.2</v>
      </c>
    </row>
    <row r="13" spans="1:10" x14ac:dyDescent="0.2">
      <c r="A13" s="6">
        <v>176</v>
      </c>
      <c r="B13" s="6" t="s">
        <v>23</v>
      </c>
      <c r="C13" s="7">
        <v>44260</v>
      </c>
      <c r="D13" s="6" t="s">
        <v>24</v>
      </c>
      <c r="E13" s="7">
        <v>44290</v>
      </c>
      <c r="F13" s="7">
        <v>44299</v>
      </c>
      <c r="G13" s="8">
        <f t="shared" si="0"/>
        <v>9</v>
      </c>
      <c r="H13" s="6">
        <v>3982.08</v>
      </c>
      <c r="I13" s="6">
        <f t="shared" si="1"/>
        <v>35838.720000000001</v>
      </c>
      <c r="J13" s="6">
        <v>3982.08</v>
      </c>
    </row>
    <row r="14" spans="1:10" x14ac:dyDescent="0.2">
      <c r="A14" s="6">
        <v>178</v>
      </c>
      <c r="B14" s="6" t="s">
        <v>25</v>
      </c>
      <c r="C14" s="7">
        <v>44257</v>
      </c>
      <c r="D14" s="6" t="s">
        <v>13</v>
      </c>
      <c r="E14" s="7">
        <v>44317</v>
      </c>
      <c r="F14" s="7">
        <v>44300</v>
      </c>
      <c r="G14" s="8">
        <f t="shared" si="0"/>
        <v>-17</v>
      </c>
      <c r="H14" s="6">
        <v>857.59</v>
      </c>
      <c r="I14" s="6">
        <f t="shared" si="1"/>
        <v>-14579.03</v>
      </c>
      <c r="J14" s="6">
        <v>857.59</v>
      </c>
    </row>
    <row r="15" spans="1:10" x14ac:dyDescent="0.2">
      <c r="A15" s="6">
        <v>179</v>
      </c>
      <c r="B15" s="6" t="s">
        <v>26</v>
      </c>
      <c r="C15" s="7">
        <v>44257</v>
      </c>
      <c r="D15" s="6" t="s">
        <v>13</v>
      </c>
      <c r="E15" s="7">
        <v>44317</v>
      </c>
      <c r="F15" s="7">
        <v>44300</v>
      </c>
      <c r="G15" s="8">
        <f t="shared" si="0"/>
        <v>-17</v>
      </c>
      <c r="H15" s="6">
        <v>544.91999999999996</v>
      </c>
      <c r="I15" s="6">
        <f t="shared" si="1"/>
        <v>-9263.64</v>
      </c>
      <c r="J15" s="6">
        <v>544.91999999999996</v>
      </c>
    </row>
    <row r="16" spans="1:10" x14ac:dyDescent="0.2">
      <c r="A16" s="6">
        <v>180</v>
      </c>
      <c r="B16" s="6" t="s">
        <v>27</v>
      </c>
      <c r="C16" s="7">
        <v>44255</v>
      </c>
      <c r="D16" s="6" t="s">
        <v>28</v>
      </c>
      <c r="E16" s="7">
        <v>44316</v>
      </c>
      <c r="F16" s="7">
        <v>44300</v>
      </c>
      <c r="G16" s="8">
        <f t="shared" si="0"/>
        <v>-16</v>
      </c>
      <c r="H16" s="6">
        <v>95</v>
      </c>
      <c r="I16" s="6">
        <f t="shared" si="1"/>
        <v>-1520</v>
      </c>
      <c r="J16" s="6">
        <v>95</v>
      </c>
    </row>
    <row r="17" spans="1:10" x14ac:dyDescent="0.2">
      <c r="A17" s="6">
        <v>181</v>
      </c>
      <c r="B17" s="6" t="s">
        <v>29</v>
      </c>
      <c r="C17" s="7">
        <v>44258</v>
      </c>
      <c r="D17" s="6" t="s">
        <v>30</v>
      </c>
      <c r="E17" s="7">
        <v>44288</v>
      </c>
      <c r="F17" s="7">
        <v>44306</v>
      </c>
      <c r="G17" s="8">
        <f t="shared" si="0"/>
        <v>18</v>
      </c>
      <c r="H17" s="6">
        <v>1548</v>
      </c>
      <c r="I17" s="6">
        <f t="shared" si="1"/>
        <v>27864</v>
      </c>
      <c r="J17" s="6">
        <v>1548</v>
      </c>
    </row>
    <row r="18" spans="1:10" x14ac:dyDescent="0.2">
      <c r="A18" s="6">
        <v>182</v>
      </c>
      <c r="B18" s="6" t="s">
        <v>31</v>
      </c>
      <c r="C18" s="7">
        <v>44258</v>
      </c>
      <c r="D18" s="6" t="s">
        <v>30</v>
      </c>
      <c r="E18" s="7">
        <v>44288</v>
      </c>
      <c r="F18" s="7">
        <v>44306</v>
      </c>
      <c r="G18" s="8">
        <f t="shared" si="0"/>
        <v>18</v>
      </c>
      <c r="H18" s="6">
        <v>1548</v>
      </c>
      <c r="I18" s="6">
        <f t="shared" si="1"/>
        <v>27864</v>
      </c>
      <c r="J18" s="6">
        <v>1548</v>
      </c>
    </row>
    <row r="19" spans="1:10" x14ac:dyDescent="0.2">
      <c r="A19" s="6">
        <v>185</v>
      </c>
      <c r="B19" s="6" t="s">
        <v>32</v>
      </c>
      <c r="C19" s="7">
        <v>44260</v>
      </c>
      <c r="D19" s="6" t="s">
        <v>33</v>
      </c>
      <c r="E19" s="7">
        <v>44287</v>
      </c>
      <c r="F19" s="7">
        <v>44287</v>
      </c>
      <c r="G19" s="8">
        <f t="shared" si="0"/>
        <v>0</v>
      </c>
      <c r="H19" s="6">
        <v>422.58</v>
      </c>
      <c r="I19" s="6">
        <f t="shared" si="1"/>
        <v>0</v>
      </c>
      <c r="J19" s="6">
        <v>422.58</v>
      </c>
    </row>
    <row r="20" spans="1:10" x14ac:dyDescent="0.2">
      <c r="A20" s="6">
        <v>186</v>
      </c>
      <c r="B20" s="6" t="s">
        <v>34</v>
      </c>
      <c r="C20" s="7">
        <v>44260</v>
      </c>
      <c r="D20" s="6" t="s">
        <v>33</v>
      </c>
      <c r="E20" s="7">
        <v>44288</v>
      </c>
      <c r="F20" s="7">
        <v>44292</v>
      </c>
      <c r="G20" s="8">
        <f t="shared" si="0"/>
        <v>4</v>
      </c>
      <c r="H20" s="6">
        <v>868.38</v>
      </c>
      <c r="I20" s="6">
        <f t="shared" si="1"/>
        <v>3473.52</v>
      </c>
      <c r="J20" s="6">
        <v>868.38</v>
      </c>
    </row>
    <row r="21" spans="1:10" x14ac:dyDescent="0.2">
      <c r="A21" s="6">
        <v>209</v>
      </c>
      <c r="B21" s="6" t="s">
        <v>35</v>
      </c>
      <c r="C21" s="7">
        <v>44255</v>
      </c>
      <c r="D21" s="6" t="s">
        <v>36</v>
      </c>
      <c r="E21" s="7">
        <v>44286</v>
      </c>
      <c r="F21" s="7">
        <v>44300</v>
      </c>
      <c r="G21" s="8">
        <f t="shared" si="0"/>
        <v>14</v>
      </c>
      <c r="H21" s="6">
        <v>4650</v>
      </c>
      <c r="I21" s="6">
        <f t="shared" si="1"/>
        <v>65100</v>
      </c>
      <c r="J21" s="6">
        <v>4650</v>
      </c>
    </row>
    <row r="22" spans="1:10" x14ac:dyDescent="0.2">
      <c r="A22" s="6">
        <v>210</v>
      </c>
      <c r="B22" s="6" t="s">
        <v>37</v>
      </c>
      <c r="C22" s="7">
        <v>44260</v>
      </c>
      <c r="D22" s="6" t="s">
        <v>38</v>
      </c>
      <c r="E22" s="7">
        <v>44321</v>
      </c>
      <c r="F22" s="7">
        <v>44306</v>
      </c>
      <c r="G22" s="8">
        <f t="shared" si="0"/>
        <v>-15</v>
      </c>
      <c r="H22" s="6">
        <v>14.1</v>
      </c>
      <c r="I22" s="6">
        <f t="shared" si="1"/>
        <v>-211.5</v>
      </c>
      <c r="J22" s="6">
        <v>14.1</v>
      </c>
    </row>
    <row r="23" spans="1:10" x14ac:dyDescent="0.2">
      <c r="A23" s="6">
        <v>211</v>
      </c>
      <c r="B23" s="6" t="s">
        <v>39</v>
      </c>
      <c r="C23" s="7">
        <v>44267</v>
      </c>
      <c r="D23" s="6" t="s">
        <v>38</v>
      </c>
      <c r="E23" s="7">
        <v>44328</v>
      </c>
      <c r="F23" s="7">
        <v>44306</v>
      </c>
      <c r="G23" s="8">
        <f t="shared" si="0"/>
        <v>-22</v>
      </c>
      <c r="H23" s="6">
        <v>103.75</v>
      </c>
      <c r="I23" s="6">
        <f t="shared" si="1"/>
        <v>-2282.5</v>
      </c>
      <c r="J23" s="6">
        <v>103.75</v>
      </c>
    </row>
    <row r="24" spans="1:10" x14ac:dyDescent="0.2">
      <c r="A24" s="6">
        <v>212</v>
      </c>
      <c r="B24" s="6" t="s">
        <v>40</v>
      </c>
      <c r="C24" s="7">
        <v>44264</v>
      </c>
      <c r="D24" s="6" t="s">
        <v>41</v>
      </c>
      <c r="E24" s="7">
        <v>44325</v>
      </c>
      <c r="F24" s="7">
        <v>44314</v>
      </c>
      <c r="G24" s="8">
        <f t="shared" si="0"/>
        <v>-11</v>
      </c>
      <c r="H24" s="6">
        <v>1478.86</v>
      </c>
      <c r="I24" s="6">
        <f t="shared" si="1"/>
        <v>-16267.46</v>
      </c>
      <c r="J24" s="6">
        <v>1478.86</v>
      </c>
    </row>
    <row r="25" spans="1:10" x14ac:dyDescent="0.2">
      <c r="A25" s="6">
        <v>213</v>
      </c>
      <c r="B25" s="6" t="s">
        <v>42</v>
      </c>
      <c r="C25" s="7">
        <v>44264</v>
      </c>
      <c r="D25" s="6" t="s">
        <v>41</v>
      </c>
      <c r="E25" s="7">
        <v>44325</v>
      </c>
      <c r="F25" s="7">
        <v>44314</v>
      </c>
      <c r="G25" s="8">
        <f t="shared" si="0"/>
        <v>-11</v>
      </c>
      <c r="H25" s="6">
        <v>36</v>
      </c>
      <c r="I25" s="6">
        <f t="shared" si="1"/>
        <v>-396</v>
      </c>
      <c r="J25" s="6">
        <v>36</v>
      </c>
    </row>
    <row r="26" spans="1:10" x14ac:dyDescent="0.2">
      <c r="A26" s="6">
        <v>216</v>
      </c>
      <c r="B26" s="6" t="s">
        <v>43</v>
      </c>
      <c r="C26" s="7">
        <v>44255</v>
      </c>
      <c r="D26" s="6" t="s">
        <v>44</v>
      </c>
      <c r="E26" s="7">
        <v>44283</v>
      </c>
      <c r="F26" s="7">
        <v>44293</v>
      </c>
      <c r="G26" s="8">
        <f t="shared" si="0"/>
        <v>10</v>
      </c>
      <c r="H26" s="6">
        <v>200</v>
      </c>
      <c r="I26" s="6">
        <f t="shared" si="1"/>
        <v>2000</v>
      </c>
      <c r="J26" s="6">
        <v>200</v>
      </c>
    </row>
    <row r="27" spans="1:10" x14ac:dyDescent="0.2">
      <c r="A27" s="6">
        <v>217</v>
      </c>
      <c r="B27" s="6" t="s">
        <v>45</v>
      </c>
      <c r="C27" s="7">
        <v>44271</v>
      </c>
      <c r="D27" s="6" t="s">
        <v>46</v>
      </c>
      <c r="E27" s="7">
        <v>44316</v>
      </c>
      <c r="F27" s="7">
        <v>44299</v>
      </c>
      <c r="G27" s="8">
        <f t="shared" si="0"/>
        <v>-17</v>
      </c>
      <c r="H27" s="6">
        <v>1643.25</v>
      </c>
      <c r="I27" s="6">
        <f t="shared" si="1"/>
        <v>-27935.25</v>
      </c>
      <c r="J27" s="6">
        <v>1643.25</v>
      </c>
    </row>
    <row r="28" spans="1:10" x14ac:dyDescent="0.2">
      <c r="A28" s="6">
        <v>218</v>
      </c>
      <c r="B28" s="6" t="s">
        <v>47</v>
      </c>
      <c r="C28" s="7">
        <v>44272</v>
      </c>
      <c r="D28" s="6" t="s">
        <v>48</v>
      </c>
      <c r="E28" s="7">
        <v>44303</v>
      </c>
      <c r="F28" s="7">
        <v>44326</v>
      </c>
      <c r="G28" s="8">
        <f t="shared" si="0"/>
        <v>23</v>
      </c>
      <c r="H28" s="6">
        <v>1000</v>
      </c>
      <c r="I28" s="6">
        <f t="shared" si="1"/>
        <v>23000</v>
      </c>
      <c r="J28" s="6">
        <v>1000</v>
      </c>
    </row>
    <row r="29" spans="1:10" x14ac:dyDescent="0.2">
      <c r="A29" s="6">
        <v>219</v>
      </c>
      <c r="B29" s="6" t="s">
        <v>49</v>
      </c>
      <c r="C29" s="7">
        <v>44271</v>
      </c>
      <c r="D29" s="6" t="s">
        <v>28</v>
      </c>
      <c r="E29" s="7">
        <v>44347</v>
      </c>
      <c r="F29" s="7">
        <v>44341</v>
      </c>
      <c r="G29" s="8">
        <f t="shared" si="0"/>
        <v>-6</v>
      </c>
      <c r="H29" s="6">
        <v>160</v>
      </c>
      <c r="I29" s="6">
        <f t="shared" si="1"/>
        <v>-960</v>
      </c>
      <c r="J29" s="6">
        <v>160</v>
      </c>
    </row>
    <row r="30" spans="1:10" x14ac:dyDescent="0.2">
      <c r="A30" s="6">
        <v>220</v>
      </c>
      <c r="B30" s="6" t="s">
        <v>50</v>
      </c>
      <c r="C30" s="7">
        <v>44265</v>
      </c>
      <c r="D30" s="6" t="s">
        <v>51</v>
      </c>
      <c r="E30" s="7">
        <v>44347</v>
      </c>
      <c r="F30" s="7">
        <v>44306</v>
      </c>
      <c r="G30" s="8">
        <f t="shared" si="0"/>
        <v>-41</v>
      </c>
      <c r="H30" s="6">
        <v>492</v>
      </c>
      <c r="I30" s="6">
        <f t="shared" si="1"/>
        <v>-20172</v>
      </c>
      <c r="J30" s="6">
        <v>492</v>
      </c>
    </row>
    <row r="31" spans="1:10" x14ac:dyDescent="0.2">
      <c r="A31" s="6">
        <v>221</v>
      </c>
      <c r="B31" s="6" t="s">
        <v>52</v>
      </c>
      <c r="C31" s="7">
        <v>44264</v>
      </c>
      <c r="D31" s="6" t="s">
        <v>41</v>
      </c>
      <c r="E31" s="7">
        <v>44325</v>
      </c>
      <c r="F31" s="7">
        <v>44321</v>
      </c>
      <c r="G31" s="8">
        <f t="shared" si="0"/>
        <v>-4</v>
      </c>
      <c r="H31" s="6">
        <v>3983.94</v>
      </c>
      <c r="I31" s="6">
        <f t="shared" si="1"/>
        <v>-15935.76</v>
      </c>
      <c r="J31" s="6">
        <v>3960.74</v>
      </c>
    </row>
    <row r="32" spans="1:10" x14ac:dyDescent="0.2">
      <c r="A32" s="6">
        <v>222</v>
      </c>
      <c r="B32" s="6" t="s">
        <v>53</v>
      </c>
      <c r="C32" s="7">
        <v>44264</v>
      </c>
      <c r="D32" s="6" t="s">
        <v>41</v>
      </c>
      <c r="E32" s="7">
        <v>44325</v>
      </c>
      <c r="F32" s="7">
        <v>44321</v>
      </c>
      <c r="G32" s="8">
        <f t="shared" si="0"/>
        <v>-4</v>
      </c>
      <c r="H32" s="6">
        <v>2102.9499999999998</v>
      </c>
      <c r="I32" s="6">
        <f t="shared" si="1"/>
        <v>-8411.7999999999993</v>
      </c>
      <c r="J32" s="6">
        <v>2102.9499999999998</v>
      </c>
    </row>
    <row r="33" spans="1:10" x14ac:dyDescent="0.2">
      <c r="A33" s="6">
        <v>223</v>
      </c>
      <c r="B33" s="6" t="s">
        <v>54</v>
      </c>
      <c r="C33" s="7">
        <v>44273</v>
      </c>
      <c r="D33" s="6" t="s">
        <v>55</v>
      </c>
      <c r="E33" s="7">
        <v>44313</v>
      </c>
      <c r="F33" s="7">
        <v>44300</v>
      </c>
      <c r="G33" s="8">
        <f t="shared" si="0"/>
        <v>-13</v>
      </c>
      <c r="H33" s="6">
        <v>139.02000000000001</v>
      </c>
      <c r="I33" s="6">
        <f t="shared" si="1"/>
        <v>-1807.2600000000002</v>
      </c>
      <c r="J33" s="6">
        <v>139.02000000000001</v>
      </c>
    </row>
    <row r="34" spans="1:10" x14ac:dyDescent="0.2">
      <c r="A34" s="6">
        <v>225</v>
      </c>
      <c r="B34" s="6" t="s">
        <v>56</v>
      </c>
      <c r="C34" s="7">
        <v>44279</v>
      </c>
      <c r="D34" s="6" t="s">
        <v>57</v>
      </c>
      <c r="E34" s="7">
        <v>44316</v>
      </c>
      <c r="F34" s="7">
        <v>44306</v>
      </c>
      <c r="G34" s="8">
        <f t="shared" si="0"/>
        <v>-10</v>
      </c>
      <c r="H34" s="6">
        <v>84.2</v>
      </c>
      <c r="I34" s="6">
        <f t="shared" si="1"/>
        <v>-842</v>
      </c>
      <c r="J34" s="6">
        <v>84.2</v>
      </c>
    </row>
    <row r="35" spans="1:10" x14ac:dyDescent="0.2">
      <c r="A35" s="6">
        <v>226</v>
      </c>
      <c r="B35" s="6" t="s">
        <v>58</v>
      </c>
      <c r="C35" s="7">
        <v>44281</v>
      </c>
      <c r="D35" s="6" t="s">
        <v>59</v>
      </c>
      <c r="E35" s="7">
        <v>44312</v>
      </c>
      <c r="F35" s="7">
        <v>44306</v>
      </c>
      <c r="G35" s="8">
        <f t="shared" si="0"/>
        <v>-6</v>
      </c>
      <c r="H35" s="6">
        <v>330</v>
      </c>
      <c r="I35" s="6">
        <f t="shared" si="1"/>
        <v>-1980</v>
      </c>
      <c r="J35" s="6">
        <v>330</v>
      </c>
    </row>
    <row r="36" spans="1:10" x14ac:dyDescent="0.2">
      <c r="A36" s="6">
        <v>227</v>
      </c>
      <c r="B36" s="6" t="s">
        <v>60</v>
      </c>
      <c r="C36" s="7">
        <v>44281</v>
      </c>
      <c r="D36" s="6" t="s">
        <v>61</v>
      </c>
      <c r="E36" s="7">
        <v>44316</v>
      </c>
      <c r="F36" s="7">
        <v>44300</v>
      </c>
      <c r="G36" s="8">
        <f t="shared" si="0"/>
        <v>-16</v>
      </c>
      <c r="H36" s="6">
        <v>38.74</v>
      </c>
      <c r="I36" s="6">
        <f t="shared" si="1"/>
        <v>-619.84</v>
      </c>
      <c r="J36" s="6">
        <v>38.74</v>
      </c>
    </row>
    <row r="37" spans="1:10" x14ac:dyDescent="0.2">
      <c r="A37" s="6">
        <v>228</v>
      </c>
      <c r="B37" s="6" t="s">
        <v>62</v>
      </c>
      <c r="C37" s="7">
        <v>44284</v>
      </c>
      <c r="D37" s="6" t="s">
        <v>55</v>
      </c>
      <c r="E37" s="7">
        <v>44324</v>
      </c>
      <c r="F37" s="7">
        <v>44300</v>
      </c>
      <c r="G37" s="8">
        <f t="shared" si="0"/>
        <v>-24</v>
      </c>
      <c r="H37" s="6">
        <v>151.1</v>
      </c>
      <c r="I37" s="6">
        <f t="shared" si="1"/>
        <v>-3626.3999999999996</v>
      </c>
      <c r="J37" s="6">
        <v>151.1</v>
      </c>
    </row>
    <row r="38" spans="1:10" x14ac:dyDescent="0.2">
      <c r="A38" s="6">
        <v>229</v>
      </c>
      <c r="B38" s="6" t="s">
        <v>63</v>
      </c>
      <c r="C38" s="7">
        <v>44284</v>
      </c>
      <c r="D38" s="6" t="s">
        <v>18</v>
      </c>
      <c r="E38" s="7">
        <v>44347</v>
      </c>
      <c r="F38" s="7">
        <v>44341</v>
      </c>
      <c r="G38" s="8">
        <f t="shared" si="0"/>
        <v>-6</v>
      </c>
      <c r="H38" s="6">
        <v>70</v>
      </c>
      <c r="I38" s="6">
        <f t="shared" si="1"/>
        <v>-420</v>
      </c>
      <c r="J38" s="6">
        <v>70</v>
      </c>
    </row>
    <row r="39" spans="1:10" x14ac:dyDescent="0.2">
      <c r="A39" s="6">
        <v>230</v>
      </c>
      <c r="B39" s="6" t="s">
        <v>64</v>
      </c>
      <c r="C39" s="7">
        <v>44285</v>
      </c>
      <c r="D39" s="6" t="s">
        <v>48</v>
      </c>
      <c r="E39" s="7">
        <v>44316</v>
      </c>
      <c r="F39" s="7">
        <v>44320</v>
      </c>
      <c r="G39" s="8">
        <f t="shared" si="0"/>
        <v>4</v>
      </c>
      <c r="H39" s="6">
        <v>314.51</v>
      </c>
      <c r="I39" s="6">
        <f t="shared" si="1"/>
        <v>1258.04</v>
      </c>
      <c r="J39" s="6">
        <v>314.51</v>
      </c>
    </row>
    <row r="40" spans="1:10" x14ac:dyDescent="0.2">
      <c r="A40" s="6">
        <v>231</v>
      </c>
      <c r="B40" s="6" t="s">
        <v>65</v>
      </c>
      <c r="C40" s="7">
        <v>44285</v>
      </c>
      <c r="D40" s="6" t="s">
        <v>66</v>
      </c>
      <c r="E40" s="7">
        <v>44285</v>
      </c>
      <c r="F40" s="7">
        <v>44306</v>
      </c>
      <c r="G40" s="8">
        <f t="shared" si="0"/>
        <v>21</v>
      </c>
      <c r="H40" s="6">
        <v>6517.29</v>
      </c>
      <c r="I40" s="6">
        <f t="shared" si="1"/>
        <v>136863.09</v>
      </c>
      <c r="J40" s="6">
        <v>6517.29</v>
      </c>
    </row>
    <row r="41" spans="1:10" x14ac:dyDescent="0.2">
      <c r="A41" s="6">
        <v>232</v>
      </c>
      <c r="B41" s="6" t="s">
        <v>67</v>
      </c>
      <c r="C41" s="7">
        <v>44187</v>
      </c>
      <c r="D41" s="6" t="s">
        <v>68</v>
      </c>
      <c r="E41" s="7">
        <v>44218</v>
      </c>
      <c r="F41" s="7">
        <v>44328</v>
      </c>
      <c r="G41" s="8">
        <f t="shared" si="0"/>
        <v>110</v>
      </c>
      <c r="H41" s="6">
        <v>215</v>
      </c>
      <c r="I41" s="6">
        <f t="shared" si="1"/>
        <v>23650</v>
      </c>
      <c r="J41" s="6">
        <v>215</v>
      </c>
    </row>
    <row r="42" spans="1:10" x14ac:dyDescent="0.2">
      <c r="A42" s="6">
        <v>233</v>
      </c>
      <c r="B42" s="6" t="s">
        <v>69</v>
      </c>
      <c r="C42" s="7">
        <v>44285</v>
      </c>
      <c r="D42" s="6" t="s">
        <v>70</v>
      </c>
      <c r="E42" s="7">
        <v>44316</v>
      </c>
      <c r="F42" s="7">
        <v>44320</v>
      </c>
      <c r="G42" s="8">
        <f t="shared" si="0"/>
        <v>4</v>
      </c>
      <c r="H42" s="6">
        <v>1141.92</v>
      </c>
      <c r="I42" s="6">
        <f t="shared" si="1"/>
        <v>4567.68</v>
      </c>
      <c r="J42" s="6">
        <v>1141.92</v>
      </c>
    </row>
    <row r="43" spans="1:10" x14ac:dyDescent="0.2">
      <c r="A43" s="6">
        <v>234</v>
      </c>
      <c r="B43" s="6" t="s">
        <v>71</v>
      </c>
      <c r="C43" s="7">
        <v>44285</v>
      </c>
      <c r="D43" s="6" t="s">
        <v>61</v>
      </c>
      <c r="E43" s="7">
        <v>44315</v>
      </c>
      <c r="F43" s="7">
        <v>44300</v>
      </c>
      <c r="G43" s="8">
        <f t="shared" si="0"/>
        <v>-15</v>
      </c>
      <c r="H43" s="6">
        <v>2524.06</v>
      </c>
      <c r="I43" s="6">
        <f t="shared" si="1"/>
        <v>-37860.9</v>
      </c>
      <c r="J43" s="6">
        <v>2524.06</v>
      </c>
    </row>
    <row r="44" spans="1:10" x14ac:dyDescent="0.2">
      <c r="A44" s="6">
        <v>235</v>
      </c>
      <c r="B44" s="6" t="s">
        <v>72</v>
      </c>
      <c r="C44" s="7">
        <v>44287</v>
      </c>
      <c r="D44" s="6" t="s">
        <v>73</v>
      </c>
      <c r="E44" s="7">
        <v>44317</v>
      </c>
      <c r="F44" s="7">
        <v>44320</v>
      </c>
      <c r="G44" s="8">
        <f t="shared" si="0"/>
        <v>3</v>
      </c>
      <c r="H44" s="6">
        <v>683.88</v>
      </c>
      <c r="I44" s="6">
        <f t="shared" si="1"/>
        <v>2051.64</v>
      </c>
      <c r="J44" s="6">
        <v>683.88</v>
      </c>
    </row>
    <row r="45" spans="1:10" x14ac:dyDescent="0.2">
      <c r="A45" s="6">
        <v>236</v>
      </c>
      <c r="B45" s="6" t="s">
        <v>74</v>
      </c>
      <c r="C45" s="7">
        <v>44286</v>
      </c>
      <c r="D45" s="6" t="s">
        <v>75</v>
      </c>
      <c r="E45" s="7">
        <v>44322</v>
      </c>
      <c r="F45" s="7">
        <v>44306</v>
      </c>
      <c r="G45" s="8">
        <f t="shared" si="0"/>
        <v>-16</v>
      </c>
      <c r="H45" s="6">
        <v>191.82</v>
      </c>
      <c r="I45" s="6">
        <f t="shared" si="1"/>
        <v>-3069.12</v>
      </c>
      <c r="J45" s="6">
        <v>191.82</v>
      </c>
    </row>
    <row r="46" spans="1:10" x14ac:dyDescent="0.2">
      <c r="A46" s="6">
        <v>237</v>
      </c>
      <c r="B46" s="6" t="s">
        <v>76</v>
      </c>
      <c r="C46" s="7">
        <v>44286</v>
      </c>
      <c r="D46" s="6" t="s">
        <v>77</v>
      </c>
      <c r="E46" s="7">
        <v>44316</v>
      </c>
      <c r="F46" s="7">
        <v>44306</v>
      </c>
      <c r="G46" s="8">
        <f t="shared" si="0"/>
        <v>-10</v>
      </c>
      <c r="H46" s="6">
        <v>930</v>
      </c>
      <c r="I46" s="6">
        <f t="shared" si="1"/>
        <v>-9300</v>
      </c>
      <c r="J46" s="6">
        <v>930</v>
      </c>
    </row>
    <row r="47" spans="1:10" x14ac:dyDescent="0.2">
      <c r="A47" s="6">
        <v>238</v>
      </c>
      <c r="B47" s="6" t="s">
        <v>78</v>
      </c>
      <c r="C47" s="7">
        <v>44286</v>
      </c>
      <c r="D47" s="6" t="s">
        <v>79</v>
      </c>
      <c r="E47" s="7">
        <v>44316</v>
      </c>
      <c r="F47" s="7">
        <v>44299</v>
      </c>
      <c r="G47" s="8">
        <f t="shared" si="0"/>
        <v>-17</v>
      </c>
      <c r="H47" s="6">
        <v>7060.42</v>
      </c>
      <c r="I47" s="6">
        <f t="shared" si="1"/>
        <v>-120027.14</v>
      </c>
      <c r="J47" s="6">
        <v>7060.42</v>
      </c>
    </row>
    <row r="48" spans="1:10" x14ac:dyDescent="0.2">
      <c r="A48" s="6">
        <v>239</v>
      </c>
      <c r="B48" s="6" t="s">
        <v>80</v>
      </c>
      <c r="C48" s="7">
        <v>44286</v>
      </c>
      <c r="D48" s="6" t="s">
        <v>81</v>
      </c>
      <c r="E48" s="7">
        <v>44316</v>
      </c>
      <c r="F48" s="7">
        <v>44306</v>
      </c>
      <c r="G48" s="8">
        <f t="shared" si="0"/>
        <v>-10</v>
      </c>
      <c r="H48" s="6">
        <v>292.75</v>
      </c>
      <c r="I48" s="6">
        <f t="shared" si="1"/>
        <v>-2927.5</v>
      </c>
      <c r="J48" s="6">
        <v>292.75</v>
      </c>
    </row>
    <row r="49" spans="1:10" x14ac:dyDescent="0.2">
      <c r="A49" s="6">
        <v>240</v>
      </c>
      <c r="B49" s="6" t="s">
        <v>82</v>
      </c>
      <c r="C49" s="7">
        <v>44286</v>
      </c>
      <c r="D49" s="6" t="s">
        <v>13</v>
      </c>
      <c r="E49" s="7">
        <v>44346</v>
      </c>
      <c r="F49" s="7">
        <v>44334</v>
      </c>
      <c r="G49" s="8">
        <f t="shared" si="0"/>
        <v>-12</v>
      </c>
      <c r="H49" s="6">
        <v>857.59</v>
      </c>
      <c r="I49" s="6">
        <f t="shared" si="1"/>
        <v>-10291.08</v>
      </c>
      <c r="J49" s="6">
        <v>857.59</v>
      </c>
    </row>
    <row r="50" spans="1:10" x14ac:dyDescent="0.2">
      <c r="A50" s="6">
        <v>241</v>
      </c>
      <c r="B50" s="6" t="s">
        <v>83</v>
      </c>
      <c r="C50" s="7">
        <v>44286</v>
      </c>
      <c r="D50" s="6" t="s">
        <v>13</v>
      </c>
      <c r="E50" s="7">
        <v>44346</v>
      </c>
      <c r="F50" s="7">
        <v>44334</v>
      </c>
      <c r="G50" s="8">
        <f t="shared" si="0"/>
        <v>-12</v>
      </c>
      <c r="H50" s="6">
        <v>544.91999999999996</v>
      </c>
      <c r="I50" s="6">
        <f t="shared" si="1"/>
        <v>-6539.0399999999991</v>
      </c>
      <c r="J50" s="6">
        <v>544.91999999999996</v>
      </c>
    </row>
    <row r="51" spans="1:10" x14ac:dyDescent="0.2">
      <c r="A51" s="6">
        <v>242</v>
      </c>
      <c r="B51" s="6" t="s">
        <v>84</v>
      </c>
      <c r="C51" s="7">
        <v>44288</v>
      </c>
      <c r="D51" s="6" t="s">
        <v>33</v>
      </c>
      <c r="E51" s="7">
        <v>44318</v>
      </c>
      <c r="F51" s="7">
        <v>44299</v>
      </c>
      <c r="G51" s="8">
        <f t="shared" si="0"/>
        <v>-19</v>
      </c>
      <c r="H51" s="6">
        <v>868.38</v>
      </c>
      <c r="I51" s="6">
        <f t="shared" si="1"/>
        <v>-16499.22</v>
      </c>
      <c r="J51" s="6">
        <v>868.38</v>
      </c>
    </row>
    <row r="52" spans="1:10" x14ac:dyDescent="0.2">
      <c r="A52" s="6">
        <v>243</v>
      </c>
      <c r="B52" s="6" t="s">
        <v>85</v>
      </c>
      <c r="C52" s="7">
        <v>44288</v>
      </c>
      <c r="D52" s="6" t="s">
        <v>33</v>
      </c>
      <c r="E52" s="7">
        <v>44317</v>
      </c>
      <c r="F52" s="7">
        <v>44317</v>
      </c>
      <c r="G52" s="8">
        <f t="shared" si="0"/>
        <v>0</v>
      </c>
      <c r="H52" s="6">
        <v>422.58</v>
      </c>
      <c r="I52" s="6">
        <f t="shared" si="1"/>
        <v>0</v>
      </c>
      <c r="J52" s="6">
        <v>422.58</v>
      </c>
    </row>
    <row r="53" spans="1:10" x14ac:dyDescent="0.2">
      <c r="A53" s="6">
        <v>244</v>
      </c>
      <c r="B53" s="6" t="s">
        <v>86</v>
      </c>
      <c r="C53" s="7">
        <v>44280</v>
      </c>
      <c r="D53" s="6" t="s">
        <v>87</v>
      </c>
      <c r="E53" s="7">
        <v>44326</v>
      </c>
      <c r="F53" s="7">
        <v>44314</v>
      </c>
      <c r="G53" s="8">
        <f t="shared" si="0"/>
        <v>-12</v>
      </c>
      <c r="H53" s="6">
        <v>22.4</v>
      </c>
      <c r="I53" s="6">
        <f t="shared" si="1"/>
        <v>-268.79999999999995</v>
      </c>
      <c r="J53" s="6">
        <v>22.4</v>
      </c>
    </row>
    <row r="54" spans="1:10" x14ac:dyDescent="0.2">
      <c r="A54" s="6">
        <v>245</v>
      </c>
      <c r="B54" s="6" t="s">
        <v>88</v>
      </c>
      <c r="C54" s="7">
        <v>44280</v>
      </c>
      <c r="D54" s="6" t="s">
        <v>87</v>
      </c>
      <c r="E54" s="7">
        <v>44326</v>
      </c>
      <c r="F54" s="7">
        <v>44314</v>
      </c>
      <c r="G54" s="8">
        <f t="shared" si="0"/>
        <v>-12</v>
      </c>
      <c r="H54" s="6">
        <v>22.4</v>
      </c>
      <c r="I54" s="6">
        <f t="shared" si="1"/>
        <v>-268.79999999999995</v>
      </c>
      <c r="J54" s="6">
        <v>22.4</v>
      </c>
    </row>
    <row r="55" spans="1:10" x14ac:dyDescent="0.2">
      <c r="A55" s="6">
        <v>246</v>
      </c>
      <c r="B55" s="6" t="s">
        <v>89</v>
      </c>
      <c r="C55" s="7">
        <v>44280</v>
      </c>
      <c r="D55" s="6" t="s">
        <v>87</v>
      </c>
      <c r="E55" s="7">
        <v>44326</v>
      </c>
      <c r="F55" s="7">
        <v>44314</v>
      </c>
      <c r="G55" s="8">
        <f t="shared" si="0"/>
        <v>-12</v>
      </c>
      <c r="H55" s="6">
        <v>22.65</v>
      </c>
      <c r="I55" s="6">
        <f t="shared" si="1"/>
        <v>-271.79999999999995</v>
      </c>
      <c r="J55" s="6">
        <v>22.65</v>
      </c>
    </row>
    <row r="56" spans="1:10" x14ac:dyDescent="0.2">
      <c r="A56" s="6">
        <v>247</v>
      </c>
      <c r="B56" s="6" t="s">
        <v>90</v>
      </c>
      <c r="C56" s="7">
        <v>44280</v>
      </c>
      <c r="D56" s="6" t="s">
        <v>87</v>
      </c>
      <c r="E56" s="7">
        <v>44326</v>
      </c>
      <c r="F56" s="7">
        <v>44314</v>
      </c>
      <c r="G56" s="8">
        <f t="shared" si="0"/>
        <v>-12</v>
      </c>
      <c r="H56" s="6">
        <v>1353.15</v>
      </c>
      <c r="I56" s="6">
        <f t="shared" si="1"/>
        <v>-16237.800000000001</v>
      </c>
      <c r="J56" s="6">
        <v>1353.15</v>
      </c>
    </row>
    <row r="57" spans="1:10" x14ac:dyDescent="0.2">
      <c r="A57" s="6">
        <v>248</v>
      </c>
      <c r="B57" s="6" t="s">
        <v>91</v>
      </c>
      <c r="C57" s="7">
        <v>44286</v>
      </c>
      <c r="D57" s="6" t="s">
        <v>38</v>
      </c>
      <c r="E57" s="7">
        <v>44347</v>
      </c>
      <c r="F57" s="7">
        <v>44306</v>
      </c>
      <c r="G57" s="8">
        <f t="shared" si="0"/>
        <v>-41</v>
      </c>
      <c r="H57" s="6">
        <v>110</v>
      </c>
      <c r="I57" s="6">
        <f t="shared" si="1"/>
        <v>-4510</v>
      </c>
      <c r="J57" s="6">
        <v>110</v>
      </c>
    </row>
    <row r="58" spans="1:10" x14ac:dyDescent="0.2">
      <c r="A58" s="6">
        <v>249</v>
      </c>
      <c r="B58" s="6" t="s">
        <v>92</v>
      </c>
      <c r="C58" s="7">
        <v>44286</v>
      </c>
      <c r="D58" s="6" t="s">
        <v>38</v>
      </c>
      <c r="E58" s="7">
        <v>44346</v>
      </c>
      <c r="F58" s="7">
        <v>44306</v>
      </c>
      <c r="G58" s="8">
        <f t="shared" si="0"/>
        <v>-40</v>
      </c>
      <c r="H58" s="6">
        <v>90</v>
      </c>
      <c r="I58" s="6">
        <f t="shared" si="1"/>
        <v>-3600</v>
      </c>
      <c r="J58" s="6">
        <v>90</v>
      </c>
    </row>
    <row r="59" spans="1:10" x14ac:dyDescent="0.2">
      <c r="A59" s="6">
        <v>250</v>
      </c>
      <c r="B59" s="6" t="s">
        <v>93</v>
      </c>
      <c r="C59" s="7">
        <v>44292</v>
      </c>
      <c r="D59" s="6" t="s">
        <v>94</v>
      </c>
      <c r="E59" s="7">
        <v>44322</v>
      </c>
      <c r="F59" s="7">
        <v>44306</v>
      </c>
      <c r="G59" s="8">
        <f t="shared" si="0"/>
        <v>-16</v>
      </c>
      <c r="H59" s="6">
        <v>100</v>
      </c>
      <c r="I59" s="6">
        <f t="shared" si="1"/>
        <v>-1600</v>
      </c>
      <c r="J59" s="6">
        <v>100</v>
      </c>
    </row>
    <row r="60" spans="1:10" x14ac:dyDescent="0.2">
      <c r="A60" s="6">
        <v>251</v>
      </c>
      <c r="B60" s="6" t="s">
        <v>95</v>
      </c>
      <c r="C60" s="7">
        <v>44292</v>
      </c>
      <c r="D60" s="6" t="s">
        <v>55</v>
      </c>
      <c r="E60" s="7">
        <v>44332</v>
      </c>
      <c r="F60" s="7">
        <v>44300</v>
      </c>
      <c r="G60" s="8">
        <f t="shared" si="0"/>
        <v>-32</v>
      </c>
      <c r="H60" s="6">
        <v>2470</v>
      </c>
      <c r="I60" s="6">
        <f t="shared" si="1"/>
        <v>-79040</v>
      </c>
      <c r="J60" s="6">
        <v>2470</v>
      </c>
    </row>
    <row r="61" spans="1:10" x14ac:dyDescent="0.2">
      <c r="A61" s="6">
        <v>252</v>
      </c>
      <c r="B61" s="6" t="s">
        <v>96</v>
      </c>
      <c r="C61" s="7">
        <v>44286</v>
      </c>
      <c r="D61" s="6" t="s">
        <v>97</v>
      </c>
      <c r="E61" s="7">
        <v>44316</v>
      </c>
      <c r="F61" s="7">
        <v>44300</v>
      </c>
      <c r="G61" s="8">
        <f t="shared" si="0"/>
        <v>-16</v>
      </c>
      <c r="H61" s="6">
        <v>1230</v>
      </c>
      <c r="I61" s="6">
        <f t="shared" si="1"/>
        <v>-19680</v>
      </c>
      <c r="J61" s="6">
        <v>1230</v>
      </c>
    </row>
    <row r="62" spans="1:10" x14ac:dyDescent="0.2">
      <c r="A62" s="6">
        <v>253</v>
      </c>
      <c r="B62" s="6" t="s">
        <v>98</v>
      </c>
      <c r="C62" s="7">
        <v>44286</v>
      </c>
      <c r="D62" s="6" t="s">
        <v>99</v>
      </c>
      <c r="E62" s="7">
        <v>44316</v>
      </c>
      <c r="F62" s="7">
        <v>44300</v>
      </c>
      <c r="G62" s="8">
        <f t="shared" si="0"/>
        <v>-16</v>
      </c>
      <c r="H62" s="6">
        <v>176.33</v>
      </c>
      <c r="I62" s="6">
        <f t="shared" si="1"/>
        <v>-2821.28</v>
      </c>
      <c r="J62" s="6">
        <v>176.33</v>
      </c>
    </row>
    <row r="63" spans="1:10" x14ac:dyDescent="0.2">
      <c r="A63" s="6">
        <v>254</v>
      </c>
      <c r="B63" s="6" t="s">
        <v>100</v>
      </c>
      <c r="C63" s="7">
        <v>44293</v>
      </c>
      <c r="D63" s="6" t="s">
        <v>30</v>
      </c>
      <c r="E63" s="7">
        <v>44293</v>
      </c>
      <c r="F63" s="7">
        <v>44306</v>
      </c>
      <c r="G63" s="8">
        <f t="shared" si="0"/>
        <v>13</v>
      </c>
      <c r="H63" s="6">
        <v>516</v>
      </c>
      <c r="I63" s="6">
        <f t="shared" si="1"/>
        <v>6708</v>
      </c>
      <c r="J63" s="6">
        <v>516</v>
      </c>
    </row>
    <row r="64" spans="1:10" x14ac:dyDescent="0.2">
      <c r="A64" s="6">
        <v>255</v>
      </c>
      <c r="B64" s="6" t="s">
        <v>101</v>
      </c>
      <c r="C64" s="7">
        <v>44293</v>
      </c>
      <c r="D64" s="6" t="s">
        <v>30</v>
      </c>
      <c r="E64" s="7">
        <v>44293</v>
      </c>
      <c r="F64" s="7">
        <v>44306</v>
      </c>
      <c r="G64" s="8">
        <f t="shared" si="0"/>
        <v>13</v>
      </c>
      <c r="H64" s="6">
        <v>516</v>
      </c>
      <c r="I64" s="6">
        <f t="shared" si="1"/>
        <v>6708</v>
      </c>
      <c r="J64" s="6">
        <v>516</v>
      </c>
    </row>
    <row r="65" spans="1:10" x14ac:dyDescent="0.2">
      <c r="A65" s="6">
        <v>256</v>
      </c>
      <c r="B65" s="6" t="s">
        <v>102</v>
      </c>
      <c r="C65" s="7">
        <v>44286</v>
      </c>
      <c r="D65" s="6" t="s">
        <v>103</v>
      </c>
      <c r="E65" s="7">
        <v>44316</v>
      </c>
      <c r="F65" s="7">
        <v>44300</v>
      </c>
      <c r="G65" s="8">
        <f t="shared" si="0"/>
        <v>-16</v>
      </c>
      <c r="H65" s="6">
        <v>185.62</v>
      </c>
      <c r="I65" s="6">
        <f t="shared" si="1"/>
        <v>-2969.92</v>
      </c>
      <c r="J65" s="6">
        <v>185.62</v>
      </c>
    </row>
    <row r="66" spans="1:10" x14ac:dyDescent="0.2">
      <c r="A66" s="6">
        <v>257</v>
      </c>
      <c r="B66" s="6" t="s">
        <v>104</v>
      </c>
      <c r="C66" s="7">
        <v>44293</v>
      </c>
      <c r="D66" s="6" t="s">
        <v>105</v>
      </c>
      <c r="E66" s="7">
        <v>44377</v>
      </c>
      <c r="F66" s="7">
        <v>44341</v>
      </c>
      <c r="G66" s="8">
        <f t="shared" si="0"/>
        <v>-36</v>
      </c>
      <c r="H66" s="6">
        <v>1590</v>
      </c>
      <c r="I66" s="6">
        <f t="shared" si="1"/>
        <v>-57240</v>
      </c>
      <c r="J66" s="6">
        <v>1590</v>
      </c>
    </row>
    <row r="67" spans="1:10" x14ac:dyDescent="0.2">
      <c r="A67" s="6">
        <v>258</v>
      </c>
      <c r="B67" s="6" t="s">
        <v>106</v>
      </c>
      <c r="C67" s="7">
        <v>44286</v>
      </c>
      <c r="D67" s="6" t="s">
        <v>107</v>
      </c>
      <c r="E67" s="7">
        <v>44316</v>
      </c>
      <c r="F67" s="7">
        <v>44306</v>
      </c>
      <c r="G67" s="8">
        <f t="shared" ref="G67:G130" si="2">+F67-E67</f>
        <v>-10</v>
      </c>
      <c r="H67" s="6">
        <v>2195.04</v>
      </c>
      <c r="I67" s="6">
        <f t="shared" ref="I67:I130" si="3">+G67*H67</f>
        <v>-21950.400000000001</v>
      </c>
      <c r="J67" s="6">
        <v>2195.04</v>
      </c>
    </row>
    <row r="68" spans="1:10" x14ac:dyDescent="0.2">
      <c r="A68" s="6">
        <v>259</v>
      </c>
      <c r="B68" s="6" t="s">
        <v>108</v>
      </c>
      <c r="C68" s="7">
        <v>44286</v>
      </c>
      <c r="D68" s="6" t="s">
        <v>79</v>
      </c>
      <c r="E68" s="7">
        <v>44316</v>
      </c>
      <c r="F68" s="7">
        <v>44300</v>
      </c>
      <c r="G68" s="8">
        <f t="shared" si="2"/>
        <v>-16</v>
      </c>
      <c r="H68" s="6">
        <v>6928.95</v>
      </c>
      <c r="I68" s="6">
        <f t="shared" si="3"/>
        <v>-110863.2</v>
      </c>
      <c r="J68" s="6">
        <v>6928.95</v>
      </c>
    </row>
    <row r="69" spans="1:10" x14ac:dyDescent="0.2">
      <c r="A69" s="6">
        <v>260</v>
      </c>
      <c r="B69" s="6" t="s">
        <v>109</v>
      </c>
      <c r="C69" s="7">
        <v>44292</v>
      </c>
      <c r="D69" s="6" t="s">
        <v>110</v>
      </c>
      <c r="E69" s="7">
        <v>44347</v>
      </c>
      <c r="F69" s="7">
        <v>44341</v>
      </c>
      <c r="G69" s="8">
        <f t="shared" si="2"/>
        <v>-6</v>
      </c>
      <c r="H69" s="6">
        <v>63.86</v>
      </c>
      <c r="I69" s="6">
        <f t="shared" si="3"/>
        <v>-383.15999999999997</v>
      </c>
      <c r="J69" s="6">
        <v>63.86</v>
      </c>
    </row>
    <row r="70" spans="1:10" x14ac:dyDescent="0.2">
      <c r="A70" s="6">
        <v>261</v>
      </c>
      <c r="B70" s="6" t="s">
        <v>111</v>
      </c>
      <c r="C70" s="7">
        <v>44292</v>
      </c>
      <c r="D70" s="6" t="s">
        <v>110</v>
      </c>
      <c r="E70" s="7">
        <v>44347</v>
      </c>
      <c r="F70" s="7">
        <v>44341</v>
      </c>
      <c r="G70" s="8">
        <f t="shared" si="2"/>
        <v>-6</v>
      </c>
      <c r="H70" s="6">
        <v>192.61</v>
      </c>
      <c r="I70" s="6">
        <f t="shared" si="3"/>
        <v>-1155.6600000000001</v>
      </c>
      <c r="J70" s="6">
        <v>192.61</v>
      </c>
    </row>
    <row r="71" spans="1:10" x14ac:dyDescent="0.2">
      <c r="A71" s="6">
        <v>262</v>
      </c>
      <c r="B71" s="6" t="s">
        <v>112</v>
      </c>
      <c r="C71" s="7">
        <v>44294</v>
      </c>
      <c r="D71" s="6" t="s">
        <v>113</v>
      </c>
      <c r="E71" s="7">
        <v>44294</v>
      </c>
      <c r="F71" s="7">
        <v>44301</v>
      </c>
      <c r="G71" s="8">
        <f t="shared" si="2"/>
        <v>7</v>
      </c>
      <c r="H71" s="6">
        <v>1328.5</v>
      </c>
      <c r="I71" s="6">
        <f t="shared" si="3"/>
        <v>9299.5</v>
      </c>
      <c r="J71" s="6">
        <v>1328.5</v>
      </c>
    </row>
    <row r="72" spans="1:10" x14ac:dyDescent="0.2">
      <c r="A72" s="6">
        <v>263</v>
      </c>
      <c r="B72" s="6" t="s">
        <v>114</v>
      </c>
      <c r="C72" s="7">
        <v>44294</v>
      </c>
      <c r="D72" s="6" t="s">
        <v>16</v>
      </c>
      <c r="E72" s="7">
        <v>44377</v>
      </c>
      <c r="F72" s="7">
        <v>44341</v>
      </c>
      <c r="G72" s="8">
        <f t="shared" si="2"/>
        <v>-36</v>
      </c>
      <c r="H72" s="6">
        <v>930.6</v>
      </c>
      <c r="I72" s="6">
        <f t="shared" si="3"/>
        <v>-33501.599999999999</v>
      </c>
      <c r="J72" s="6">
        <v>930.6</v>
      </c>
    </row>
    <row r="73" spans="1:10" x14ac:dyDescent="0.2">
      <c r="A73" s="6">
        <v>264</v>
      </c>
      <c r="B73" s="6" t="s">
        <v>115</v>
      </c>
      <c r="C73" s="7">
        <v>44308</v>
      </c>
      <c r="D73" s="6" t="s">
        <v>116</v>
      </c>
      <c r="E73" s="7">
        <v>44347</v>
      </c>
      <c r="F73" s="7">
        <v>44341</v>
      </c>
      <c r="G73" s="8">
        <f t="shared" si="2"/>
        <v>-6</v>
      </c>
      <c r="H73" s="6">
        <v>1000</v>
      </c>
      <c r="I73" s="6">
        <f t="shared" si="3"/>
        <v>-6000</v>
      </c>
      <c r="J73" s="6">
        <v>1000</v>
      </c>
    </row>
    <row r="74" spans="1:10" x14ac:dyDescent="0.2">
      <c r="A74" s="6">
        <v>265</v>
      </c>
      <c r="B74" s="6" t="s">
        <v>117</v>
      </c>
      <c r="C74" s="7">
        <v>44306</v>
      </c>
      <c r="D74" s="6" t="s">
        <v>57</v>
      </c>
      <c r="E74" s="7">
        <v>44346</v>
      </c>
      <c r="F74" s="7">
        <v>44341</v>
      </c>
      <c r="G74" s="8">
        <f t="shared" si="2"/>
        <v>-5</v>
      </c>
      <c r="H74" s="6">
        <v>320</v>
      </c>
      <c r="I74" s="6">
        <f t="shared" si="3"/>
        <v>-1600</v>
      </c>
      <c r="J74" s="6">
        <v>320</v>
      </c>
    </row>
    <row r="75" spans="1:10" x14ac:dyDescent="0.2">
      <c r="A75" s="6">
        <v>266</v>
      </c>
      <c r="B75" s="6" t="s">
        <v>118</v>
      </c>
      <c r="C75" s="7">
        <v>44304</v>
      </c>
      <c r="D75" s="6" t="s">
        <v>119</v>
      </c>
      <c r="E75" s="7">
        <v>44333</v>
      </c>
      <c r="F75" s="7">
        <v>44341</v>
      </c>
      <c r="G75" s="8">
        <f t="shared" si="2"/>
        <v>8</v>
      </c>
      <c r="H75" s="6">
        <v>146.4</v>
      </c>
      <c r="I75" s="6">
        <f t="shared" si="3"/>
        <v>1171.2</v>
      </c>
      <c r="J75" s="6">
        <v>146.4</v>
      </c>
    </row>
    <row r="76" spans="1:10" x14ac:dyDescent="0.2">
      <c r="A76" s="6">
        <v>267</v>
      </c>
      <c r="B76" s="6" t="s">
        <v>120</v>
      </c>
      <c r="C76" s="7">
        <v>44312</v>
      </c>
      <c r="D76" s="6" t="s">
        <v>57</v>
      </c>
      <c r="E76" s="7">
        <v>44346</v>
      </c>
      <c r="F76" s="7">
        <v>44351</v>
      </c>
      <c r="G76" s="8">
        <f t="shared" si="2"/>
        <v>5</v>
      </c>
      <c r="H76" s="6">
        <v>84.2</v>
      </c>
      <c r="I76" s="6">
        <f t="shared" si="3"/>
        <v>421</v>
      </c>
      <c r="J76" s="6">
        <v>84.2</v>
      </c>
    </row>
    <row r="77" spans="1:10" x14ac:dyDescent="0.2">
      <c r="A77" s="6">
        <v>268</v>
      </c>
      <c r="B77" s="6" t="s">
        <v>121</v>
      </c>
      <c r="C77" s="7">
        <v>44298</v>
      </c>
      <c r="D77" s="6" t="s">
        <v>8</v>
      </c>
      <c r="E77" s="7">
        <v>44371</v>
      </c>
      <c r="F77" s="7">
        <v>44355</v>
      </c>
      <c r="G77" s="8">
        <f t="shared" si="2"/>
        <v>-16</v>
      </c>
      <c r="H77" s="6">
        <v>34.58</v>
      </c>
      <c r="I77" s="6">
        <f t="shared" si="3"/>
        <v>-553.28</v>
      </c>
      <c r="J77" s="6">
        <v>34.58</v>
      </c>
    </row>
    <row r="78" spans="1:10" x14ac:dyDescent="0.2">
      <c r="A78" s="6">
        <v>269</v>
      </c>
      <c r="B78" s="6" t="s">
        <v>122</v>
      </c>
      <c r="C78" s="7">
        <v>44298</v>
      </c>
      <c r="D78" s="6" t="s">
        <v>8</v>
      </c>
      <c r="E78" s="7">
        <v>44371</v>
      </c>
      <c r="F78" s="7">
        <v>44355</v>
      </c>
      <c r="G78" s="8">
        <f t="shared" si="2"/>
        <v>-16</v>
      </c>
      <c r="H78" s="6">
        <v>93.73</v>
      </c>
      <c r="I78" s="6">
        <f t="shared" si="3"/>
        <v>-1499.68</v>
      </c>
      <c r="J78" s="6">
        <v>93.73</v>
      </c>
    </row>
    <row r="79" spans="1:10" x14ac:dyDescent="0.2">
      <c r="A79" s="6">
        <v>270</v>
      </c>
      <c r="B79" s="6" t="s">
        <v>123</v>
      </c>
      <c r="C79" s="7">
        <v>44298</v>
      </c>
      <c r="D79" s="6" t="s">
        <v>8</v>
      </c>
      <c r="E79" s="7">
        <v>44371</v>
      </c>
      <c r="F79" s="7">
        <v>44355</v>
      </c>
      <c r="G79" s="8">
        <f t="shared" si="2"/>
        <v>-16</v>
      </c>
      <c r="H79" s="6">
        <v>42.82</v>
      </c>
      <c r="I79" s="6">
        <f t="shared" si="3"/>
        <v>-685.12</v>
      </c>
      <c r="J79" s="6">
        <v>42.82</v>
      </c>
    </row>
    <row r="80" spans="1:10" x14ac:dyDescent="0.2">
      <c r="A80" s="6">
        <v>271</v>
      </c>
      <c r="B80" s="6" t="s">
        <v>124</v>
      </c>
      <c r="C80" s="7">
        <v>44298</v>
      </c>
      <c r="D80" s="6" t="s">
        <v>8</v>
      </c>
      <c r="E80" s="7">
        <v>44371</v>
      </c>
      <c r="F80" s="7">
        <v>44355</v>
      </c>
      <c r="G80" s="8">
        <f t="shared" si="2"/>
        <v>-16</v>
      </c>
      <c r="H80" s="6">
        <v>185.07</v>
      </c>
      <c r="I80" s="6">
        <f t="shared" si="3"/>
        <v>-2961.12</v>
      </c>
      <c r="J80" s="6">
        <v>185.07</v>
      </c>
    </row>
    <row r="81" spans="1:10" x14ac:dyDescent="0.2">
      <c r="A81" s="6">
        <v>272</v>
      </c>
      <c r="B81" s="6" t="s">
        <v>125</v>
      </c>
      <c r="C81" s="7">
        <v>44302</v>
      </c>
      <c r="D81" s="6" t="s">
        <v>126</v>
      </c>
      <c r="E81" s="7">
        <v>44302</v>
      </c>
      <c r="F81" s="7">
        <v>44326</v>
      </c>
      <c r="G81" s="8">
        <f t="shared" si="2"/>
        <v>24</v>
      </c>
      <c r="H81" s="6">
        <v>3164.07</v>
      </c>
      <c r="I81" s="6">
        <f t="shared" si="3"/>
        <v>75937.680000000008</v>
      </c>
      <c r="J81" s="6">
        <v>3164.07</v>
      </c>
    </row>
    <row r="82" spans="1:10" x14ac:dyDescent="0.2">
      <c r="A82" s="6">
        <v>273</v>
      </c>
      <c r="B82" s="6" t="s">
        <v>127</v>
      </c>
      <c r="C82" s="7">
        <v>44305</v>
      </c>
      <c r="D82" s="6" t="s">
        <v>128</v>
      </c>
      <c r="E82" s="7">
        <v>44347</v>
      </c>
      <c r="F82" s="7">
        <v>44341</v>
      </c>
      <c r="G82" s="8">
        <f t="shared" si="2"/>
        <v>-6</v>
      </c>
      <c r="H82" s="6">
        <v>1500</v>
      </c>
      <c r="I82" s="6">
        <f t="shared" si="3"/>
        <v>-9000</v>
      </c>
      <c r="J82" s="6">
        <v>1500</v>
      </c>
    </row>
    <row r="83" spans="1:10" x14ac:dyDescent="0.2">
      <c r="A83" s="6">
        <v>274</v>
      </c>
      <c r="B83" s="6" t="s">
        <v>129</v>
      </c>
      <c r="C83" s="7">
        <v>44302</v>
      </c>
      <c r="D83" s="6" t="s">
        <v>61</v>
      </c>
      <c r="E83" s="7">
        <v>44333</v>
      </c>
      <c r="F83" s="7">
        <v>44320</v>
      </c>
      <c r="G83" s="8">
        <f t="shared" si="2"/>
        <v>-13</v>
      </c>
      <c r="H83" s="6">
        <v>34.659999999999997</v>
      </c>
      <c r="I83" s="6">
        <f t="shared" si="3"/>
        <v>-450.57999999999993</v>
      </c>
      <c r="J83" s="6">
        <v>34.659999999999997</v>
      </c>
    </row>
    <row r="84" spans="1:10" x14ac:dyDescent="0.2">
      <c r="A84" s="6">
        <v>275</v>
      </c>
      <c r="B84" s="6" t="s">
        <v>130</v>
      </c>
      <c r="C84" s="7">
        <v>44302</v>
      </c>
      <c r="D84" s="6" t="s">
        <v>61</v>
      </c>
      <c r="E84" s="7">
        <v>44322</v>
      </c>
      <c r="F84" s="7">
        <v>44314</v>
      </c>
      <c r="G84" s="8">
        <f t="shared" si="2"/>
        <v>-8</v>
      </c>
      <c r="H84" s="6">
        <v>50.32</v>
      </c>
      <c r="I84" s="6">
        <f t="shared" si="3"/>
        <v>-402.56</v>
      </c>
      <c r="J84" s="6">
        <v>50.32</v>
      </c>
    </row>
    <row r="85" spans="1:10" x14ac:dyDescent="0.2">
      <c r="A85" s="6">
        <v>276</v>
      </c>
      <c r="B85" s="6" t="s">
        <v>131</v>
      </c>
      <c r="C85" s="7">
        <v>44302</v>
      </c>
      <c r="D85" s="6" t="s">
        <v>61</v>
      </c>
      <c r="E85" s="7">
        <v>44333</v>
      </c>
      <c r="F85" s="7">
        <v>44320</v>
      </c>
      <c r="G85" s="8">
        <f t="shared" si="2"/>
        <v>-13</v>
      </c>
      <c r="H85" s="6">
        <v>52.46</v>
      </c>
      <c r="I85" s="6">
        <f t="shared" si="3"/>
        <v>-681.98</v>
      </c>
      <c r="J85" s="6">
        <v>52.46</v>
      </c>
    </row>
    <row r="86" spans="1:10" x14ac:dyDescent="0.2">
      <c r="A86" s="6">
        <v>277</v>
      </c>
      <c r="B86" s="6" t="s">
        <v>132</v>
      </c>
      <c r="C86" s="7">
        <v>44302</v>
      </c>
      <c r="D86" s="6" t="s">
        <v>61</v>
      </c>
      <c r="E86" s="7">
        <v>44322</v>
      </c>
      <c r="F86" s="7">
        <v>44314</v>
      </c>
      <c r="G86" s="8">
        <f t="shared" si="2"/>
        <v>-8</v>
      </c>
      <c r="H86" s="6">
        <v>22.75</v>
      </c>
      <c r="I86" s="6">
        <f t="shared" si="3"/>
        <v>-182</v>
      </c>
      <c r="J86" s="6">
        <v>22.75</v>
      </c>
    </row>
    <row r="87" spans="1:10" x14ac:dyDescent="0.2">
      <c r="A87" s="6">
        <v>278</v>
      </c>
      <c r="B87" s="6" t="s">
        <v>133</v>
      </c>
      <c r="C87" s="7">
        <v>44302</v>
      </c>
      <c r="D87" s="6" t="s">
        <v>61</v>
      </c>
      <c r="E87" s="7">
        <v>44333</v>
      </c>
      <c r="F87" s="7">
        <v>44320</v>
      </c>
      <c r="G87" s="8">
        <f t="shared" si="2"/>
        <v>-13</v>
      </c>
      <c r="H87" s="6">
        <v>29.58</v>
      </c>
      <c r="I87" s="6">
        <f t="shared" si="3"/>
        <v>-384.53999999999996</v>
      </c>
      <c r="J87" s="6">
        <v>29.58</v>
      </c>
    </row>
    <row r="88" spans="1:10" x14ac:dyDescent="0.2">
      <c r="A88" s="6">
        <v>279</v>
      </c>
      <c r="B88" s="6" t="s">
        <v>134</v>
      </c>
      <c r="C88" s="7">
        <v>44302</v>
      </c>
      <c r="D88" s="6" t="s">
        <v>61</v>
      </c>
      <c r="E88" s="7">
        <v>44333</v>
      </c>
      <c r="F88" s="7">
        <v>44320</v>
      </c>
      <c r="G88" s="8">
        <f t="shared" si="2"/>
        <v>-13</v>
      </c>
      <c r="H88" s="6">
        <v>74.3</v>
      </c>
      <c r="I88" s="6">
        <f t="shared" si="3"/>
        <v>-965.9</v>
      </c>
      <c r="J88" s="6">
        <v>74.3</v>
      </c>
    </row>
    <row r="89" spans="1:10" x14ac:dyDescent="0.2">
      <c r="A89" s="6">
        <v>280</v>
      </c>
      <c r="B89" s="6" t="s">
        <v>135</v>
      </c>
      <c r="C89" s="7">
        <v>44302</v>
      </c>
      <c r="D89" s="6" t="s">
        <v>61</v>
      </c>
      <c r="E89" s="7">
        <v>44333</v>
      </c>
      <c r="F89" s="7">
        <v>44320</v>
      </c>
      <c r="G89" s="8">
        <f t="shared" si="2"/>
        <v>-13</v>
      </c>
      <c r="H89" s="6">
        <v>31.55</v>
      </c>
      <c r="I89" s="6">
        <f t="shared" si="3"/>
        <v>-410.15000000000003</v>
      </c>
      <c r="J89" s="6">
        <v>31.55</v>
      </c>
    </row>
    <row r="90" spans="1:10" x14ac:dyDescent="0.2">
      <c r="A90" s="6">
        <v>281</v>
      </c>
      <c r="B90" s="6" t="s">
        <v>136</v>
      </c>
      <c r="C90" s="7">
        <v>44302</v>
      </c>
      <c r="D90" s="6" t="s">
        <v>61</v>
      </c>
      <c r="E90" s="7">
        <v>44333</v>
      </c>
      <c r="F90" s="7">
        <v>44320</v>
      </c>
      <c r="G90" s="8">
        <f t="shared" si="2"/>
        <v>-13</v>
      </c>
      <c r="H90" s="6">
        <v>44.53</v>
      </c>
      <c r="I90" s="6">
        <f t="shared" si="3"/>
        <v>-578.89</v>
      </c>
      <c r="J90" s="6">
        <v>44.53</v>
      </c>
    </row>
    <row r="91" spans="1:10" x14ac:dyDescent="0.2">
      <c r="A91" s="6">
        <v>282</v>
      </c>
      <c r="B91" s="6" t="s">
        <v>137</v>
      </c>
      <c r="C91" s="7">
        <v>44302</v>
      </c>
      <c r="D91" s="6" t="s">
        <v>61</v>
      </c>
      <c r="E91" s="7">
        <v>44333</v>
      </c>
      <c r="F91" s="7">
        <v>44320</v>
      </c>
      <c r="G91" s="8">
        <f t="shared" si="2"/>
        <v>-13</v>
      </c>
      <c r="H91" s="6">
        <v>203.79</v>
      </c>
      <c r="I91" s="6">
        <f t="shared" si="3"/>
        <v>-2649.27</v>
      </c>
      <c r="J91" s="6">
        <v>203.79</v>
      </c>
    </row>
    <row r="92" spans="1:10" x14ac:dyDescent="0.2">
      <c r="A92" s="6">
        <v>283</v>
      </c>
      <c r="B92" s="6" t="s">
        <v>138</v>
      </c>
      <c r="C92" s="7">
        <v>44302</v>
      </c>
      <c r="D92" s="6" t="s">
        <v>61</v>
      </c>
      <c r="E92" s="7">
        <v>44333</v>
      </c>
      <c r="F92" s="7">
        <v>44320</v>
      </c>
      <c r="G92" s="8">
        <f t="shared" si="2"/>
        <v>-13</v>
      </c>
      <c r="H92" s="6">
        <v>67.36</v>
      </c>
      <c r="I92" s="6">
        <f t="shared" si="3"/>
        <v>-875.68</v>
      </c>
      <c r="J92" s="6">
        <v>67.36</v>
      </c>
    </row>
    <row r="93" spans="1:10" x14ac:dyDescent="0.2">
      <c r="A93" s="6">
        <v>284</v>
      </c>
      <c r="B93" s="6" t="s">
        <v>139</v>
      </c>
      <c r="C93" s="7">
        <v>44302</v>
      </c>
      <c r="D93" s="6" t="s">
        <v>61</v>
      </c>
      <c r="E93" s="7">
        <v>44333</v>
      </c>
      <c r="F93" s="7">
        <v>44320</v>
      </c>
      <c r="G93" s="8">
        <f t="shared" si="2"/>
        <v>-13</v>
      </c>
      <c r="H93" s="6">
        <v>37.67</v>
      </c>
      <c r="I93" s="6">
        <f t="shared" si="3"/>
        <v>-489.71000000000004</v>
      </c>
      <c r="J93" s="6">
        <v>37.67</v>
      </c>
    </row>
    <row r="94" spans="1:10" x14ac:dyDescent="0.2">
      <c r="A94" s="6">
        <v>285</v>
      </c>
      <c r="B94" s="6" t="s">
        <v>140</v>
      </c>
      <c r="C94" s="7">
        <v>44302</v>
      </c>
      <c r="D94" s="6" t="s">
        <v>61</v>
      </c>
      <c r="E94" s="7">
        <v>44333</v>
      </c>
      <c r="F94" s="7">
        <v>44320</v>
      </c>
      <c r="G94" s="8">
        <f t="shared" si="2"/>
        <v>-13</v>
      </c>
      <c r="H94" s="6">
        <v>116.62</v>
      </c>
      <c r="I94" s="6">
        <f t="shared" si="3"/>
        <v>-1516.06</v>
      </c>
      <c r="J94" s="6">
        <v>116.62</v>
      </c>
    </row>
    <row r="95" spans="1:10" x14ac:dyDescent="0.2">
      <c r="A95" s="6">
        <v>286</v>
      </c>
      <c r="B95" s="6" t="s">
        <v>141</v>
      </c>
      <c r="C95" s="7">
        <v>44302</v>
      </c>
      <c r="D95" s="6" t="s">
        <v>61</v>
      </c>
      <c r="E95" s="7">
        <v>44333</v>
      </c>
      <c r="F95" s="7">
        <v>44320</v>
      </c>
      <c r="G95" s="8">
        <f t="shared" si="2"/>
        <v>-13</v>
      </c>
      <c r="H95" s="6">
        <v>292.07</v>
      </c>
      <c r="I95" s="6">
        <f t="shared" si="3"/>
        <v>-3796.91</v>
      </c>
      <c r="J95" s="6">
        <v>292.07</v>
      </c>
    </row>
    <row r="96" spans="1:10" x14ac:dyDescent="0.2">
      <c r="A96" s="6">
        <v>287</v>
      </c>
      <c r="B96" s="6" t="s">
        <v>142</v>
      </c>
      <c r="C96" s="7">
        <v>44302</v>
      </c>
      <c r="D96" s="6" t="s">
        <v>61</v>
      </c>
      <c r="E96" s="7">
        <v>44322</v>
      </c>
      <c r="F96" s="7">
        <v>44314</v>
      </c>
      <c r="G96" s="8">
        <f t="shared" si="2"/>
        <v>-8</v>
      </c>
      <c r="H96" s="6">
        <v>126.97</v>
      </c>
      <c r="I96" s="6">
        <f t="shared" si="3"/>
        <v>-1015.76</v>
      </c>
      <c r="J96" s="6">
        <v>126.97</v>
      </c>
    </row>
    <row r="97" spans="1:10" x14ac:dyDescent="0.2">
      <c r="A97" s="6">
        <v>288</v>
      </c>
      <c r="B97" s="6" t="s">
        <v>143</v>
      </c>
      <c r="C97" s="7">
        <v>44302</v>
      </c>
      <c r="D97" s="6" t="s">
        <v>61</v>
      </c>
      <c r="E97" s="7">
        <v>44333</v>
      </c>
      <c r="F97" s="7">
        <v>44320</v>
      </c>
      <c r="G97" s="8">
        <f t="shared" si="2"/>
        <v>-13</v>
      </c>
      <c r="H97" s="6">
        <v>28.47</v>
      </c>
      <c r="I97" s="6">
        <f t="shared" si="3"/>
        <v>-370.11</v>
      </c>
      <c r="J97" s="6">
        <v>28.47</v>
      </c>
    </row>
    <row r="98" spans="1:10" x14ac:dyDescent="0.2">
      <c r="A98" s="6">
        <v>289</v>
      </c>
      <c r="B98" s="6" t="s">
        <v>144</v>
      </c>
      <c r="C98" s="7">
        <v>44302</v>
      </c>
      <c r="D98" s="6" t="s">
        <v>61</v>
      </c>
      <c r="E98" s="7">
        <v>44333</v>
      </c>
      <c r="F98" s="7">
        <v>44320</v>
      </c>
      <c r="G98" s="8">
        <f t="shared" si="2"/>
        <v>-13</v>
      </c>
      <c r="H98" s="6">
        <v>30.2</v>
      </c>
      <c r="I98" s="6">
        <f t="shared" si="3"/>
        <v>-392.59999999999997</v>
      </c>
      <c r="J98" s="6">
        <v>30.2</v>
      </c>
    </row>
    <row r="99" spans="1:10" x14ac:dyDescent="0.2">
      <c r="A99" s="6">
        <v>290</v>
      </c>
      <c r="B99" s="6" t="s">
        <v>145</v>
      </c>
      <c r="C99" s="7">
        <v>44302</v>
      </c>
      <c r="D99" s="6" t="s">
        <v>61</v>
      </c>
      <c r="E99" s="7">
        <v>44333</v>
      </c>
      <c r="F99" s="7">
        <v>44320</v>
      </c>
      <c r="G99" s="8">
        <f t="shared" si="2"/>
        <v>-13</v>
      </c>
      <c r="H99" s="6">
        <v>32.020000000000003</v>
      </c>
      <c r="I99" s="6">
        <f t="shared" si="3"/>
        <v>-416.26000000000005</v>
      </c>
      <c r="J99" s="6">
        <v>32.020000000000003</v>
      </c>
    </row>
    <row r="100" spans="1:10" x14ac:dyDescent="0.2">
      <c r="A100" s="6">
        <v>291</v>
      </c>
      <c r="B100" s="6" t="s">
        <v>146</v>
      </c>
      <c r="C100" s="7">
        <v>44302</v>
      </c>
      <c r="D100" s="6" t="s">
        <v>61</v>
      </c>
      <c r="E100" s="7">
        <v>44333</v>
      </c>
      <c r="F100" s="7">
        <v>44320</v>
      </c>
      <c r="G100" s="8">
        <f t="shared" si="2"/>
        <v>-13</v>
      </c>
      <c r="H100" s="6">
        <v>381.84</v>
      </c>
      <c r="I100" s="6">
        <f t="shared" si="3"/>
        <v>-4963.92</v>
      </c>
      <c r="J100" s="6">
        <v>381.84</v>
      </c>
    </row>
    <row r="101" spans="1:10" x14ac:dyDescent="0.2">
      <c r="A101" s="6">
        <v>292</v>
      </c>
      <c r="B101" s="6" t="s">
        <v>147</v>
      </c>
      <c r="C101" s="7">
        <v>44302</v>
      </c>
      <c r="D101" s="6" t="s">
        <v>61</v>
      </c>
      <c r="E101" s="7">
        <v>44333</v>
      </c>
      <c r="F101" s="7">
        <v>44320</v>
      </c>
      <c r="G101" s="8">
        <f t="shared" si="2"/>
        <v>-13</v>
      </c>
      <c r="H101" s="6">
        <v>25.57</v>
      </c>
      <c r="I101" s="6">
        <f t="shared" si="3"/>
        <v>-332.41</v>
      </c>
      <c r="J101" s="6">
        <v>25.57</v>
      </c>
    </row>
    <row r="102" spans="1:10" x14ac:dyDescent="0.2">
      <c r="A102" s="6">
        <v>293</v>
      </c>
      <c r="B102" s="6" t="s">
        <v>148</v>
      </c>
      <c r="C102" s="7">
        <v>44300</v>
      </c>
      <c r="D102" s="6" t="s">
        <v>149</v>
      </c>
      <c r="E102" s="7">
        <v>44330</v>
      </c>
      <c r="F102" s="7">
        <v>44341</v>
      </c>
      <c r="G102" s="8">
        <f t="shared" si="2"/>
        <v>11</v>
      </c>
      <c r="H102" s="6">
        <v>900.72</v>
      </c>
      <c r="I102" s="6">
        <f t="shared" si="3"/>
        <v>9907.92</v>
      </c>
      <c r="J102" s="6">
        <v>900.72</v>
      </c>
    </row>
    <row r="103" spans="1:10" x14ac:dyDescent="0.2">
      <c r="A103" s="6">
        <v>295</v>
      </c>
      <c r="B103" s="6" t="s">
        <v>150</v>
      </c>
      <c r="C103" s="7">
        <v>44298</v>
      </c>
      <c r="D103" s="6" t="s">
        <v>151</v>
      </c>
      <c r="E103" s="7">
        <v>44328</v>
      </c>
      <c r="F103" s="7">
        <v>44314</v>
      </c>
      <c r="G103" s="8">
        <f t="shared" si="2"/>
        <v>-14</v>
      </c>
      <c r="H103" s="6">
        <v>9.9700000000000006</v>
      </c>
      <c r="I103" s="6">
        <f t="shared" si="3"/>
        <v>-139.58000000000001</v>
      </c>
      <c r="J103" s="6">
        <v>9.9700000000000006</v>
      </c>
    </row>
    <row r="104" spans="1:10" x14ac:dyDescent="0.2">
      <c r="A104" s="6">
        <v>296</v>
      </c>
      <c r="B104" s="6" t="s">
        <v>152</v>
      </c>
      <c r="C104" s="7">
        <v>44298</v>
      </c>
      <c r="D104" s="6" t="s">
        <v>151</v>
      </c>
      <c r="E104" s="7">
        <v>44328</v>
      </c>
      <c r="F104" s="7">
        <v>44314</v>
      </c>
      <c r="G104" s="8">
        <f t="shared" si="2"/>
        <v>-14</v>
      </c>
      <c r="H104" s="6">
        <v>9.9700000000000006</v>
      </c>
      <c r="I104" s="6">
        <f t="shared" si="3"/>
        <v>-139.58000000000001</v>
      </c>
      <c r="J104" s="6">
        <v>9.9700000000000006</v>
      </c>
    </row>
    <row r="105" spans="1:10" x14ac:dyDescent="0.2">
      <c r="A105" s="6">
        <v>297</v>
      </c>
      <c r="B105" s="6" t="s">
        <v>153</v>
      </c>
      <c r="C105" s="7">
        <v>44299</v>
      </c>
      <c r="D105" s="6" t="s">
        <v>55</v>
      </c>
      <c r="E105" s="7">
        <v>44339</v>
      </c>
      <c r="F105" s="7">
        <v>44341</v>
      </c>
      <c r="G105" s="8">
        <f t="shared" si="2"/>
        <v>2</v>
      </c>
      <c r="H105" s="6">
        <v>48.09</v>
      </c>
      <c r="I105" s="6">
        <f t="shared" si="3"/>
        <v>96.18</v>
      </c>
      <c r="J105" s="6">
        <v>48.09</v>
      </c>
    </row>
    <row r="106" spans="1:10" x14ac:dyDescent="0.2">
      <c r="A106" s="6">
        <v>298</v>
      </c>
      <c r="B106" s="6" t="s">
        <v>154</v>
      </c>
      <c r="C106" s="7">
        <v>44299</v>
      </c>
      <c r="D106" s="6" t="s">
        <v>55</v>
      </c>
      <c r="E106" s="7">
        <v>44339</v>
      </c>
      <c r="F106" s="7">
        <v>44341</v>
      </c>
      <c r="G106" s="8">
        <f t="shared" si="2"/>
        <v>2</v>
      </c>
      <c r="H106" s="6">
        <v>91.3</v>
      </c>
      <c r="I106" s="6">
        <f t="shared" si="3"/>
        <v>182.6</v>
      </c>
      <c r="J106" s="6">
        <v>91.3</v>
      </c>
    </row>
    <row r="107" spans="1:10" x14ac:dyDescent="0.2">
      <c r="A107" s="6">
        <v>299</v>
      </c>
      <c r="B107" s="6" t="s">
        <v>155</v>
      </c>
      <c r="C107" s="7">
        <v>44312</v>
      </c>
      <c r="D107" s="6" t="s">
        <v>156</v>
      </c>
      <c r="E107" s="7">
        <v>44342</v>
      </c>
      <c r="F107" s="7">
        <v>44341</v>
      </c>
      <c r="G107" s="8">
        <f t="shared" si="2"/>
        <v>-1</v>
      </c>
      <c r="H107" s="6">
        <v>25</v>
      </c>
      <c r="I107" s="6">
        <f t="shared" si="3"/>
        <v>-25</v>
      </c>
      <c r="J107" s="6">
        <v>25</v>
      </c>
    </row>
    <row r="108" spans="1:10" x14ac:dyDescent="0.2">
      <c r="A108" s="6">
        <v>300</v>
      </c>
      <c r="B108" s="6" t="s">
        <v>157</v>
      </c>
      <c r="C108" s="7">
        <v>44314</v>
      </c>
      <c r="D108" s="6" t="s">
        <v>61</v>
      </c>
      <c r="E108" s="7">
        <v>44334</v>
      </c>
      <c r="F108" s="7">
        <v>44321</v>
      </c>
      <c r="G108" s="8">
        <f t="shared" si="2"/>
        <v>-13</v>
      </c>
      <c r="H108" s="6">
        <v>48.85</v>
      </c>
      <c r="I108" s="6">
        <f t="shared" si="3"/>
        <v>-635.05000000000007</v>
      </c>
      <c r="J108" s="6">
        <v>48.85</v>
      </c>
    </row>
    <row r="109" spans="1:10" x14ac:dyDescent="0.2">
      <c r="A109" s="6">
        <v>301</v>
      </c>
      <c r="B109" s="6" t="s">
        <v>158</v>
      </c>
      <c r="C109" s="7">
        <v>44315</v>
      </c>
      <c r="D109" s="6" t="s">
        <v>61</v>
      </c>
      <c r="E109" s="7">
        <v>44347</v>
      </c>
      <c r="F109" s="7">
        <v>44334</v>
      </c>
      <c r="G109" s="8">
        <f t="shared" si="2"/>
        <v>-13</v>
      </c>
      <c r="H109" s="6">
        <v>2593.4699999999998</v>
      </c>
      <c r="I109" s="6">
        <f t="shared" si="3"/>
        <v>-33715.11</v>
      </c>
      <c r="J109" s="6">
        <v>2593.4699999999998</v>
      </c>
    </row>
    <row r="110" spans="1:10" x14ac:dyDescent="0.2">
      <c r="A110" s="6">
        <v>302</v>
      </c>
      <c r="B110" s="6" t="s">
        <v>159</v>
      </c>
      <c r="C110" s="7">
        <v>44315</v>
      </c>
      <c r="D110" s="6" t="s">
        <v>61</v>
      </c>
      <c r="E110" s="7">
        <v>44347</v>
      </c>
      <c r="F110" s="7">
        <v>44334</v>
      </c>
      <c r="G110" s="8">
        <f t="shared" si="2"/>
        <v>-13</v>
      </c>
      <c r="H110" s="6">
        <v>39.93</v>
      </c>
      <c r="I110" s="6">
        <f t="shared" si="3"/>
        <v>-519.09</v>
      </c>
      <c r="J110" s="6">
        <v>39.93</v>
      </c>
    </row>
    <row r="111" spans="1:10" x14ac:dyDescent="0.2">
      <c r="A111" s="6">
        <v>303</v>
      </c>
      <c r="B111" s="6" t="s">
        <v>160</v>
      </c>
      <c r="C111" s="7">
        <v>44312</v>
      </c>
      <c r="D111" s="6" t="s">
        <v>87</v>
      </c>
      <c r="E111" s="7">
        <v>44357</v>
      </c>
      <c r="F111" s="7">
        <v>44341</v>
      </c>
      <c r="G111" s="8">
        <f t="shared" si="2"/>
        <v>-16</v>
      </c>
      <c r="H111" s="6">
        <v>317.2</v>
      </c>
      <c r="I111" s="6">
        <f t="shared" si="3"/>
        <v>-5075.2</v>
      </c>
      <c r="J111" s="6">
        <v>317.2</v>
      </c>
    </row>
    <row r="112" spans="1:10" x14ac:dyDescent="0.2">
      <c r="A112" s="6">
        <v>304</v>
      </c>
      <c r="B112" s="6" t="s">
        <v>161</v>
      </c>
      <c r="C112" s="7">
        <v>44312</v>
      </c>
      <c r="D112" s="6" t="s">
        <v>87</v>
      </c>
      <c r="E112" s="7">
        <v>44357</v>
      </c>
      <c r="F112" s="7">
        <v>44341</v>
      </c>
      <c r="G112" s="8">
        <f t="shared" si="2"/>
        <v>-16</v>
      </c>
      <c r="H112" s="6">
        <v>300.35000000000002</v>
      </c>
      <c r="I112" s="6">
        <f t="shared" si="3"/>
        <v>-4805.6000000000004</v>
      </c>
      <c r="J112" s="6">
        <v>300.35000000000002</v>
      </c>
    </row>
    <row r="113" spans="1:10" x14ac:dyDescent="0.2">
      <c r="A113" s="6">
        <v>305</v>
      </c>
      <c r="B113" s="6" t="s">
        <v>162</v>
      </c>
      <c r="C113" s="7">
        <v>44312</v>
      </c>
      <c r="D113" s="6" t="s">
        <v>87</v>
      </c>
      <c r="E113" s="7">
        <v>44357</v>
      </c>
      <c r="F113" s="7">
        <v>44341</v>
      </c>
      <c r="G113" s="8">
        <f t="shared" si="2"/>
        <v>-16</v>
      </c>
      <c r="H113" s="6">
        <v>369.25</v>
      </c>
      <c r="I113" s="6">
        <f t="shared" si="3"/>
        <v>-5908</v>
      </c>
      <c r="J113" s="6">
        <v>369.25</v>
      </c>
    </row>
    <row r="114" spans="1:10" x14ac:dyDescent="0.2">
      <c r="A114" s="6">
        <v>306</v>
      </c>
      <c r="B114" s="6" t="s">
        <v>163</v>
      </c>
      <c r="C114" s="7">
        <v>44312</v>
      </c>
      <c r="D114" s="6" t="s">
        <v>87</v>
      </c>
      <c r="E114" s="7">
        <v>44357</v>
      </c>
      <c r="F114" s="7">
        <v>44341</v>
      </c>
      <c r="G114" s="8">
        <f t="shared" si="2"/>
        <v>-16</v>
      </c>
      <c r="H114" s="6">
        <v>3572.4</v>
      </c>
      <c r="I114" s="6">
        <f t="shared" si="3"/>
        <v>-57158.400000000001</v>
      </c>
      <c r="J114" s="6">
        <v>3572.4</v>
      </c>
    </row>
    <row r="115" spans="1:10" x14ac:dyDescent="0.2">
      <c r="A115" s="6">
        <v>307</v>
      </c>
      <c r="B115" s="6" t="s">
        <v>164</v>
      </c>
      <c r="C115" s="7">
        <v>44312</v>
      </c>
      <c r="D115" s="6" t="s">
        <v>87</v>
      </c>
      <c r="E115" s="7">
        <v>44357</v>
      </c>
      <c r="F115" s="7">
        <v>44341</v>
      </c>
      <c r="G115" s="8">
        <f t="shared" si="2"/>
        <v>-16</v>
      </c>
      <c r="H115" s="6">
        <v>2779.9</v>
      </c>
      <c r="I115" s="6">
        <f t="shared" si="3"/>
        <v>-44478.400000000001</v>
      </c>
      <c r="J115" s="6">
        <v>2779.9</v>
      </c>
    </row>
    <row r="116" spans="1:10" x14ac:dyDescent="0.2">
      <c r="A116" s="6">
        <v>308</v>
      </c>
      <c r="B116" s="6" t="s">
        <v>165</v>
      </c>
      <c r="C116" s="7">
        <v>44312</v>
      </c>
      <c r="D116" s="6" t="s">
        <v>87</v>
      </c>
      <c r="E116" s="7">
        <v>44357</v>
      </c>
      <c r="F116" s="7">
        <v>44341</v>
      </c>
      <c r="G116" s="8">
        <f t="shared" si="2"/>
        <v>-16</v>
      </c>
      <c r="H116" s="6">
        <v>89.25</v>
      </c>
      <c r="I116" s="6">
        <f t="shared" si="3"/>
        <v>-1428</v>
      </c>
      <c r="J116" s="6">
        <v>89.25</v>
      </c>
    </row>
    <row r="117" spans="1:10" x14ac:dyDescent="0.2">
      <c r="A117" s="6">
        <v>309</v>
      </c>
      <c r="B117" s="6" t="s">
        <v>166</v>
      </c>
      <c r="C117" s="7">
        <v>44309</v>
      </c>
      <c r="D117" s="6" t="s">
        <v>38</v>
      </c>
      <c r="E117" s="7">
        <v>44370</v>
      </c>
      <c r="F117" s="7">
        <v>44351</v>
      </c>
      <c r="G117" s="8">
        <f t="shared" si="2"/>
        <v>-19</v>
      </c>
      <c r="H117" s="6">
        <v>225.2</v>
      </c>
      <c r="I117" s="6">
        <f t="shared" si="3"/>
        <v>-4278.8</v>
      </c>
      <c r="J117" s="6">
        <v>225.2</v>
      </c>
    </row>
    <row r="118" spans="1:10" x14ac:dyDescent="0.2">
      <c r="A118" s="6">
        <v>310</v>
      </c>
      <c r="B118" s="6" t="s">
        <v>167</v>
      </c>
      <c r="C118" s="7">
        <v>44319</v>
      </c>
      <c r="D118" s="6" t="s">
        <v>77</v>
      </c>
      <c r="E118" s="7">
        <v>44350</v>
      </c>
      <c r="F118" s="7">
        <v>44351</v>
      </c>
      <c r="G118" s="8">
        <f t="shared" si="2"/>
        <v>1</v>
      </c>
      <c r="H118" s="6">
        <v>900</v>
      </c>
      <c r="I118" s="6">
        <f t="shared" si="3"/>
        <v>900</v>
      </c>
      <c r="J118" s="6">
        <v>900</v>
      </c>
    </row>
    <row r="119" spans="1:10" x14ac:dyDescent="0.2">
      <c r="A119" s="6">
        <v>311</v>
      </c>
      <c r="B119" s="6" t="s">
        <v>168</v>
      </c>
      <c r="C119" s="7">
        <v>44316</v>
      </c>
      <c r="D119" s="6" t="s">
        <v>13</v>
      </c>
      <c r="E119" s="7">
        <v>44376</v>
      </c>
      <c r="F119" s="7">
        <v>44355</v>
      </c>
      <c r="G119" s="8">
        <f t="shared" si="2"/>
        <v>-21</v>
      </c>
      <c r="H119" s="6">
        <v>857.59</v>
      </c>
      <c r="I119" s="6">
        <f t="shared" si="3"/>
        <v>-18009.39</v>
      </c>
      <c r="J119" s="6">
        <v>857.59</v>
      </c>
    </row>
    <row r="120" spans="1:10" x14ac:dyDescent="0.2">
      <c r="A120" s="6">
        <v>312</v>
      </c>
      <c r="B120" s="6" t="s">
        <v>169</v>
      </c>
      <c r="C120" s="7">
        <v>44316</v>
      </c>
      <c r="D120" s="6" t="s">
        <v>13</v>
      </c>
      <c r="E120" s="7">
        <v>44376</v>
      </c>
      <c r="F120" s="7">
        <v>44355</v>
      </c>
      <c r="G120" s="8">
        <f t="shared" si="2"/>
        <v>-21</v>
      </c>
      <c r="H120" s="6">
        <v>544.91999999999996</v>
      </c>
      <c r="I120" s="6">
        <f t="shared" si="3"/>
        <v>-11443.32</v>
      </c>
      <c r="J120" s="6">
        <v>544.91999999999996</v>
      </c>
    </row>
    <row r="121" spans="1:10" x14ac:dyDescent="0.2">
      <c r="A121" s="6">
        <v>313</v>
      </c>
      <c r="B121" s="6" t="s">
        <v>170</v>
      </c>
      <c r="C121" s="7">
        <v>44316</v>
      </c>
      <c r="D121" s="6" t="s">
        <v>171</v>
      </c>
      <c r="E121" s="7">
        <v>44346</v>
      </c>
      <c r="F121" s="7">
        <v>44341</v>
      </c>
      <c r="G121" s="8">
        <f t="shared" si="2"/>
        <v>-5</v>
      </c>
      <c r="H121" s="6">
        <v>431.71</v>
      </c>
      <c r="I121" s="6">
        <f t="shared" si="3"/>
        <v>-2158.5499999999997</v>
      </c>
      <c r="J121" s="6">
        <v>431.71</v>
      </c>
    </row>
    <row r="122" spans="1:10" x14ac:dyDescent="0.2">
      <c r="A122" s="6">
        <v>314</v>
      </c>
      <c r="B122" s="6" t="s">
        <v>172</v>
      </c>
      <c r="C122" s="7">
        <v>44316</v>
      </c>
      <c r="D122" s="6" t="s">
        <v>171</v>
      </c>
      <c r="E122" s="7">
        <v>44346</v>
      </c>
      <c r="F122" s="7">
        <v>44341</v>
      </c>
      <c r="G122" s="8">
        <f t="shared" si="2"/>
        <v>-5</v>
      </c>
      <c r="H122" s="6">
        <v>1100</v>
      </c>
      <c r="I122" s="6">
        <f t="shared" si="3"/>
        <v>-5500</v>
      </c>
      <c r="J122" s="6">
        <v>1100</v>
      </c>
    </row>
    <row r="123" spans="1:10" x14ac:dyDescent="0.2">
      <c r="A123" s="6">
        <v>315</v>
      </c>
      <c r="B123" s="6" t="s">
        <v>173</v>
      </c>
      <c r="C123" s="7">
        <v>44316</v>
      </c>
      <c r="D123" s="6" t="s">
        <v>99</v>
      </c>
      <c r="E123" s="7">
        <v>44346</v>
      </c>
      <c r="F123" s="7">
        <v>44341</v>
      </c>
      <c r="G123" s="8">
        <f t="shared" si="2"/>
        <v>-5</v>
      </c>
      <c r="H123" s="6">
        <v>151.12</v>
      </c>
      <c r="I123" s="6">
        <f t="shared" si="3"/>
        <v>-755.6</v>
      </c>
      <c r="J123" s="6">
        <v>151.12</v>
      </c>
    </row>
    <row r="124" spans="1:10" x14ac:dyDescent="0.2">
      <c r="A124" s="6">
        <v>316</v>
      </c>
      <c r="B124" s="6" t="s">
        <v>174</v>
      </c>
      <c r="C124" s="7">
        <v>44315</v>
      </c>
      <c r="D124" s="6" t="s">
        <v>18</v>
      </c>
      <c r="E124" s="7">
        <v>44377</v>
      </c>
      <c r="F124" s="7">
        <v>44341</v>
      </c>
      <c r="G124" s="8">
        <f t="shared" si="2"/>
        <v>-36</v>
      </c>
      <c r="H124" s="6">
        <v>140</v>
      </c>
      <c r="I124" s="6">
        <f t="shared" si="3"/>
        <v>-5040</v>
      </c>
      <c r="J124" s="6">
        <v>140</v>
      </c>
    </row>
    <row r="125" spans="1:10" x14ac:dyDescent="0.2">
      <c r="A125" s="6">
        <v>317</v>
      </c>
      <c r="B125" s="6" t="s">
        <v>175</v>
      </c>
      <c r="C125" s="7">
        <v>44316</v>
      </c>
      <c r="D125" s="6" t="s">
        <v>75</v>
      </c>
      <c r="E125" s="7">
        <v>44353</v>
      </c>
      <c r="F125" s="7">
        <v>44341</v>
      </c>
      <c r="G125" s="8">
        <f t="shared" si="2"/>
        <v>-12</v>
      </c>
      <c r="H125" s="6">
        <v>459.34</v>
      </c>
      <c r="I125" s="6">
        <f t="shared" si="3"/>
        <v>-5512.08</v>
      </c>
      <c r="J125" s="6">
        <v>459.34</v>
      </c>
    </row>
    <row r="126" spans="1:10" x14ac:dyDescent="0.2">
      <c r="A126" s="6">
        <v>318</v>
      </c>
      <c r="B126" s="6" t="s">
        <v>176</v>
      </c>
      <c r="C126" s="7">
        <v>44315</v>
      </c>
      <c r="D126" s="6" t="s">
        <v>79</v>
      </c>
      <c r="E126" s="7">
        <v>44345</v>
      </c>
      <c r="F126" s="7">
        <v>44326</v>
      </c>
      <c r="G126" s="8">
        <f t="shared" si="2"/>
        <v>-19</v>
      </c>
      <c r="H126" s="6">
        <v>7060.42</v>
      </c>
      <c r="I126" s="6">
        <f t="shared" si="3"/>
        <v>-134147.98000000001</v>
      </c>
      <c r="J126" s="6">
        <v>7060.42</v>
      </c>
    </row>
    <row r="127" spans="1:10" x14ac:dyDescent="0.2">
      <c r="A127" s="6">
        <v>319</v>
      </c>
      <c r="B127" s="6" t="s">
        <v>177</v>
      </c>
      <c r="C127" s="7">
        <v>44320</v>
      </c>
      <c r="D127" s="6" t="s">
        <v>33</v>
      </c>
      <c r="E127" s="7">
        <v>44349</v>
      </c>
      <c r="F127" s="7">
        <v>44326</v>
      </c>
      <c r="G127" s="8">
        <f t="shared" si="2"/>
        <v>-23</v>
      </c>
      <c r="H127" s="6">
        <v>868.38</v>
      </c>
      <c r="I127" s="6">
        <f t="shared" si="3"/>
        <v>-19972.740000000002</v>
      </c>
      <c r="J127" s="6">
        <v>868.38</v>
      </c>
    </row>
    <row r="128" spans="1:10" x14ac:dyDescent="0.2">
      <c r="A128" s="6">
        <v>320</v>
      </c>
      <c r="B128" s="6" t="s">
        <v>178</v>
      </c>
      <c r="C128" s="7">
        <v>44320</v>
      </c>
      <c r="D128" s="6" t="s">
        <v>33</v>
      </c>
      <c r="E128" s="7">
        <v>44350</v>
      </c>
      <c r="F128" s="7">
        <v>44350</v>
      </c>
      <c r="G128" s="8">
        <f t="shared" si="2"/>
        <v>0</v>
      </c>
      <c r="H128" s="6">
        <v>422.58</v>
      </c>
      <c r="I128" s="6">
        <f t="shared" si="3"/>
        <v>0</v>
      </c>
      <c r="J128" s="6">
        <v>422.58</v>
      </c>
    </row>
    <row r="129" spans="1:10" x14ac:dyDescent="0.2">
      <c r="A129" s="6">
        <v>321</v>
      </c>
      <c r="B129" s="6" t="s">
        <v>179</v>
      </c>
      <c r="C129" s="7">
        <v>44285</v>
      </c>
      <c r="D129" s="6" t="s">
        <v>180</v>
      </c>
      <c r="E129" s="7">
        <v>44323</v>
      </c>
      <c r="F129" s="7">
        <v>44321</v>
      </c>
      <c r="G129" s="8">
        <f t="shared" si="2"/>
        <v>-2</v>
      </c>
      <c r="H129" s="6">
        <v>3.03</v>
      </c>
      <c r="I129" s="6">
        <f t="shared" si="3"/>
        <v>-6.06</v>
      </c>
      <c r="J129" s="6">
        <v>3.03</v>
      </c>
    </row>
    <row r="130" spans="1:10" x14ac:dyDescent="0.2">
      <c r="A130" s="6">
        <v>322</v>
      </c>
      <c r="B130" s="6" t="s">
        <v>181</v>
      </c>
      <c r="C130" s="7">
        <v>44306</v>
      </c>
      <c r="D130" s="6" t="s">
        <v>180</v>
      </c>
      <c r="E130" s="7">
        <v>44326</v>
      </c>
      <c r="F130" s="7">
        <v>44321</v>
      </c>
      <c r="G130" s="8">
        <f t="shared" si="2"/>
        <v>-5</v>
      </c>
      <c r="H130" s="6">
        <v>3.03</v>
      </c>
      <c r="I130" s="6">
        <f t="shared" si="3"/>
        <v>-15.149999999999999</v>
      </c>
      <c r="J130" s="6">
        <v>3.03</v>
      </c>
    </row>
    <row r="131" spans="1:10" x14ac:dyDescent="0.2">
      <c r="A131" s="6">
        <v>323</v>
      </c>
      <c r="B131" s="6" t="s">
        <v>182</v>
      </c>
      <c r="C131" s="7">
        <v>44316</v>
      </c>
      <c r="D131" s="6" t="s">
        <v>180</v>
      </c>
      <c r="E131" s="7">
        <v>44336</v>
      </c>
      <c r="F131" s="7">
        <v>44321</v>
      </c>
      <c r="G131" s="8">
        <f t="shared" ref="G131:G194" si="4">+F131-E131</f>
        <v>-15</v>
      </c>
      <c r="H131" s="6">
        <v>3.03</v>
      </c>
      <c r="I131" s="6">
        <f t="shared" ref="I131:I194" si="5">+G131*H131</f>
        <v>-45.449999999999996</v>
      </c>
      <c r="J131" s="6">
        <v>3.03</v>
      </c>
    </row>
    <row r="132" spans="1:10" x14ac:dyDescent="0.2">
      <c r="A132" s="6">
        <v>324</v>
      </c>
      <c r="B132" s="6" t="s">
        <v>183</v>
      </c>
      <c r="C132" s="7">
        <v>44316</v>
      </c>
      <c r="D132" s="6" t="s">
        <v>184</v>
      </c>
      <c r="E132" s="7">
        <v>44346</v>
      </c>
      <c r="F132" s="7">
        <v>44328</v>
      </c>
      <c r="G132" s="8">
        <f t="shared" si="4"/>
        <v>-18</v>
      </c>
      <c r="H132" s="6">
        <v>24</v>
      </c>
      <c r="I132" s="6">
        <f t="shared" si="5"/>
        <v>-432</v>
      </c>
      <c r="J132" s="6">
        <v>24</v>
      </c>
    </row>
    <row r="133" spans="1:10" x14ac:dyDescent="0.2">
      <c r="A133" s="6">
        <v>325</v>
      </c>
      <c r="B133" s="6" t="s">
        <v>185</v>
      </c>
      <c r="C133" s="7">
        <v>44316</v>
      </c>
      <c r="D133" s="6" t="s">
        <v>184</v>
      </c>
      <c r="E133" s="7">
        <v>44346</v>
      </c>
      <c r="F133" s="7">
        <v>44328</v>
      </c>
      <c r="G133" s="8">
        <f t="shared" si="4"/>
        <v>-18</v>
      </c>
      <c r="H133" s="6">
        <v>15</v>
      </c>
      <c r="I133" s="6">
        <f t="shared" si="5"/>
        <v>-270</v>
      </c>
      <c r="J133" s="6">
        <v>15</v>
      </c>
    </row>
    <row r="134" spans="1:10" x14ac:dyDescent="0.2">
      <c r="A134" s="6">
        <v>326</v>
      </c>
      <c r="B134" s="6" t="s">
        <v>186</v>
      </c>
      <c r="C134" s="7">
        <v>44316</v>
      </c>
      <c r="D134" s="6" t="s">
        <v>184</v>
      </c>
      <c r="E134" s="7">
        <v>44346</v>
      </c>
      <c r="F134" s="7">
        <v>44328</v>
      </c>
      <c r="G134" s="8">
        <f t="shared" si="4"/>
        <v>-18</v>
      </c>
      <c r="H134" s="6">
        <v>4</v>
      </c>
      <c r="I134" s="6">
        <f t="shared" si="5"/>
        <v>-72</v>
      </c>
      <c r="J134" s="6">
        <v>4</v>
      </c>
    </row>
    <row r="135" spans="1:10" x14ac:dyDescent="0.2">
      <c r="A135" s="6">
        <v>327</v>
      </c>
      <c r="B135" s="6" t="s">
        <v>187</v>
      </c>
      <c r="C135" s="7">
        <v>44316</v>
      </c>
      <c r="D135" s="6" t="s">
        <v>184</v>
      </c>
      <c r="E135" s="7">
        <v>44346</v>
      </c>
      <c r="F135" s="7">
        <v>44328</v>
      </c>
      <c r="G135" s="8">
        <f t="shared" si="4"/>
        <v>-18</v>
      </c>
      <c r="H135" s="6">
        <v>81</v>
      </c>
      <c r="I135" s="6">
        <f t="shared" si="5"/>
        <v>-1458</v>
      </c>
      <c r="J135" s="6">
        <v>81</v>
      </c>
    </row>
    <row r="136" spans="1:10" x14ac:dyDescent="0.2">
      <c r="A136" s="6">
        <v>328</v>
      </c>
      <c r="B136" s="6" t="s">
        <v>188</v>
      </c>
      <c r="C136" s="7">
        <v>44316</v>
      </c>
      <c r="D136" s="6" t="s">
        <v>184</v>
      </c>
      <c r="E136" s="7">
        <v>44346</v>
      </c>
      <c r="F136" s="7">
        <v>44328</v>
      </c>
      <c r="G136" s="8">
        <f t="shared" si="4"/>
        <v>-18</v>
      </c>
      <c r="H136" s="6">
        <v>53</v>
      </c>
      <c r="I136" s="6">
        <f t="shared" si="5"/>
        <v>-954</v>
      </c>
      <c r="J136" s="6">
        <v>53</v>
      </c>
    </row>
    <row r="137" spans="1:10" x14ac:dyDescent="0.2">
      <c r="A137" s="6">
        <v>329</v>
      </c>
      <c r="B137" s="6" t="s">
        <v>189</v>
      </c>
      <c r="C137" s="7">
        <v>44316</v>
      </c>
      <c r="D137" s="6" t="s">
        <v>184</v>
      </c>
      <c r="E137" s="7">
        <v>44346</v>
      </c>
      <c r="F137" s="7">
        <v>44328</v>
      </c>
      <c r="G137" s="8">
        <f t="shared" si="4"/>
        <v>-18</v>
      </c>
      <c r="H137" s="6">
        <v>11</v>
      </c>
      <c r="I137" s="6">
        <f t="shared" si="5"/>
        <v>-198</v>
      </c>
      <c r="J137" s="6">
        <v>11</v>
      </c>
    </row>
    <row r="138" spans="1:10" x14ac:dyDescent="0.2">
      <c r="A138" s="6">
        <v>330</v>
      </c>
      <c r="B138" s="6" t="s">
        <v>190</v>
      </c>
      <c r="C138" s="7">
        <v>44316</v>
      </c>
      <c r="D138" s="6" t="s">
        <v>184</v>
      </c>
      <c r="E138" s="7">
        <v>44346</v>
      </c>
      <c r="F138" s="7">
        <v>44328</v>
      </c>
      <c r="G138" s="8">
        <f t="shared" si="4"/>
        <v>-18</v>
      </c>
      <c r="H138" s="6">
        <v>10</v>
      </c>
      <c r="I138" s="6">
        <f t="shared" si="5"/>
        <v>-180</v>
      </c>
      <c r="J138" s="6">
        <v>10</v>
      </c>
    </row>
    <row r="139" spans="1:10" x14ac:dyDescent="0.2">
      <c r="A139" s="6">
        <v>331</v>
      </c>
      <c r="B139" s="6" t="s">
        <v>191</v>
      </c>
      <c r="C139" s="7">
        <v>44316</v>
      </c>
      <c r="D139" s="6" t="s">
        <v>184</v>
      </c>
      <c r="E139" s="7">
        <v>44346</v>
      </c>
      <c r="F139" s="7">
        <v>44328</v>
      </c>
      <c r="G139" s="8">
        <f t="shared" si="4"/>
        <v>-18</v>
      </c>
      <c r="H139" s="6">
        <v>1092</v>
      </c>
      <c r="I139" s="6">
        <f t="shared" si="5"/>
        <v>-19656</v>
      </c>
      <c r="J139" s="6">
        <v>1092</v>
      </c>
    </row>
    <row r="140" spans="1:10" x14ac:dyDescent="0.2">
      <c r="A140" s="6">
        <v>332</v>
      </c>
      <c r="B140" s="6" t="s">
        <v>192</v>
      </c>
      <c r="C140" s="7">
        <v>44316</v>
      </c>
      <c r="D140" s="6" t="s">
        <v>184</v>
      </c>
      <c r="E140" s="7">
        <v>44346</v>
      </c>
      <c r="F140" s="7">
        <v>44328</v>
      </c>
      <c r="G140" s="8">
        <f t="shared" si="4"/>
        <v>-18</v>
      </c>
      <c r="H140" s="6">
        <v>95</v>
      </c>
      <c r="I140" s="6">
        <f t="shared" si="5"/>
        <v>-1710</v>
      </c>
      <c r="J140" s="6">
        <v>95</v>
      </c>
    </row>
    <row r="141" spans="1:10" x14ac:dyDescent="0.2">
      <c r="A141" s="6">
        <v>333</v>
      </c>
      <c r="B141" s="6" t="s">
        <v>193</v>
      </c>
      <c r="C141" s="7">
        <v>44316</v>
      </c>
      <c r="D141" s="6" t="s">
        <v>184</v>
      </c>
      <c r="E141" s="7">
        <v>44346</v>
      </c>
      <c r="F141" s="7">
        <v>44328</v>
      </c>
      <c r="G141" s="8">
        <f t="shared" si="4"/>
        <v>-18</v>
      </c>
      <c r="H141" s="6">
        <v>19</v>
      </c>
      <c r="I141" s="6">
        <f t="shared" si="5"/>
        <v>-342</v>
      </c>
      <c r="J141" s="6">
        <v>19</v>
      </c>
    </row>
    <row r="142" spans="1:10" x14ac:dyDescent="0.2">
      <c r="A142" s="6">
        <v>334</v>
      </c>
      <c r="B142" s="6" t="s">
        <v>194</v>
      </c>
      <c r="C142" s="7">
        <v>44321</v>
      </c>
      <c r="D142" s="6" t="s">
        <v>195</v>
      </c>
      <c r="E142" s="7">
        <v>44352</v>
      </c>
      <c r="F142" s="7">
        <v>44341</v>
      </c>
      <c r="G142" s="8">
        <f t="shared" si="4"/>
        <v>-11</v>
      </c>
      <c r="H142" s="6">
        <v>400</v>
      </c>
      <c r="I142" s="6">
        <f t="shared" si="5"/>
        <v>-4400</v>
      </c>
      <c r="J142" s="6">
        <v>400</v>
      </c>
    </row>
    <row r="143" spans="1:10" x14ac:dyDescent="0.2">
      <c r="A143" s="6">
        <v>335</v>
      </c>
      <c r="B143" s="6" t="s">
        <v>196</v>
      </c>
      <c r="C143" s="7">
        <v>44321</v>
      </c>
      <c r="D143" s="6" t="s">
        <v>30</v>
      </c>
      <c r="E143" s="7">
        <v>44321</v>
      </c>
      <c r="F143" s="7">
        <v>44351</v>
      </c>
      <c r="G143" s="8">
        <f t="shared" si="4"/>
        <v>30</v>
      </c>
      <c r="H143" s="6">
        <v>516</v>
      </c>
      <c r="I143" s="6">
        <f t="shared" si="5"/>
        <v>15480</v>
      </c>
      <c r="J143" s="6">
        <v>516</v>
      </c>
    </row>
    <row r="144" spans="1:10" x14ac:dyDescent="0.2">
      <c r="A144" s="6">
        <v>336</v>
      </c>
      <c r="B144" s="6" t="s">
        <v>197</v>
      </c>
      <c r="C144" s="7">
        <v>44321</v>
      </c>
      <c r="D144" s="6" t="s">
        <v>30</v>
      </c>
      <c r="E144" s="7">
        <v>44321</v>
      </c>
      <c r="F144" s="7">
        <v>44351</v>
      </c>
      <c r="G144" s="8">
        <f t="shared" si="4"/>
        <v>30</v>
      </c>
      <c r="H144" s="6">
        <v>516</v>
      </c>
      <c r="I144" s="6">
        <f t="shared" si="5"/>
        <v>15480</v>
      </c>
      <c r="J144" s="6">
        <v>516</v>
      </c>
    </row>
    <row r="145" spans="1:10" x14ac:dyDescent="0.2">
      <c r="A145" s="6">
        <v>337</v>
      </c>
      <c r="B145" s="6" t="s">
        <v>198</v>
      </c>
      <c r="C145" s="7">
        <v>44316</v>
      </c>
      <c r="D145" s="6" t="s">
        <v>199</v>
      </c>
      <c r="E145" s="7">
        <v>44347</v>
      </c>
      <c r="F145" s="7">
        <v>44341</v>
      </c>
      <c r="G145" s="8">
        <f t="shared" si="4"/>
        <v>-6</v>
      </c>
      <c r="H145" s="6">
        <v>723.36</v>
      </c>
      <c r="I145" s="6">
        <f t="shared" si="5"/>
        <v>-4340.16</v>
      </c>
      <c r="J145" s="6">
        <v>723.36</v>
      </c>
    </row>
    <row r="146" spans="1:10" x14ac:dyDescent="0.2">
      <c r="A146" s="6">
        <v>338</v>
      </c>
      <c r="B146" s="6" t="s">
        <v>23</v>
      </c>
      <c r="C146" s="7">
        <v>44326</v>
      </c>
      <c r="D146" s="6" t="s">
        <v>200</v>
      </c>
      <c r="E146" s="7">
        <v>44357</v>
      </c>
      <c r="F146" s="7">
        <v>44341</v>
      </c>
      <c r="G146" s="8">
        <f t="shared" si="4"/>
        <v>-16</v>
      </c>
      <c r="H146" s="6">
        <v>146.88</v>
      </c>
      <c r="I146" s="6">
        <f t="shared" si="5"/>
        <v>-2350.08</v>
      </c>
      <c r="J146" s="6">
        <v>146.88</v>
      </c>
    </row>
    <row r="147" spans="1:10" x14ac:dyDescent="0.2">
      <c r="A147" s="6">
        <v>339</v>
      </c>
      <c r="B147" s="6" t="s">
        <v>201</v>
      </c>
      <c r="C147" s="7">
        <v>44316</v>
      </c>
      <c r="D147" s="6" t="s">
        <v>202</v>
      </c>
      <c r="E147" s="7">
        <v>44347</v>
      </c>
      <c r="F147" s="7">
        <v>44341</v>
      </c>
      <c r="G147" s="8">
        <f t="shared" si="4"/>
        <v>-6</v>
      </c>
      <c r="H147" s="6">
        <v>549</v>
      </c>
      <c r="I147" s="6">
        <f t="shared" si="5"/>
        <v>-3294</v>
      </c>
      <c r="J147" s="6">
        <v>549</v>
      </c>
    </row>
    <row r="148" spans="1:10" x14ac:dyDescent="0.2">
      <c r="A148" s="6">
        <v>340</v>
      </c>
      <c r="B148" s="6" t="s">
        <v>203</v>
      </c>
      <c r="C148" s="7">
        <v>44316</v>
      </c>
      <c r="D148" s="6" t="s">
        <v>202</v>
      </c>
      <c r="E148" s="7">
        <v>44347</v>
      </c>
      <c r="F148" s="7">
        <v>44341</v>
      </c>
      <c r="G148" s="8">
        <f t="shared" si="4"/>
        <v>-6</v>
      </c>
      <c r="H148" s="6">
        <v>737</v>
      </c>
      <c r="I148" s="6">
        <f t="shared" si="5"/>
        <v>-4422</v>
      </c>
      <c r="J148" s="6">
        <v>737</v>
      </c>
    </row>
    <row r="149" spans="1:10" x14ac:dyDescent="0.2">
      <c r="A149" s="6">
        <v>341</v>
      </c>
      <c r="B149" s="6" t="s">
        <v>204</v>
      </c>
      <c r="C149" s="7">
        <v>44316</v>
      </c>
      <c r="D149" s="6" t="s">
        <v>202</v>
      </c>
      <c r="E149" s="7">
        <v>44347</v>
      </c>
      <c r="F149" s="7">
        <v>44341</v>
      </c>
      <c r="G149" s="8">
        <f t="shared" si="4"/>
        <v>-6</v>
      </c>
      <c r="H149" s="6">
        <v>377</v>
      </c>
      <c r="I149" s="6">
        <f t="shared" si="5"/>
        <v>-2262</v>
      </c>
      <c r="J149" s="6">
        <v>377</v>
      </c>
    </row>
    <row r="150" spans="1:10" x14ac:dyDescent="0.2">
      <c r="A150" s="6">
        <v>342</v>
      </c>
      <c r="B150" s="6" t="s">
        <v>205</v>
      </c>
      <c r="C150" s="7">
        <v>44323</v>
      </c>
      <c r="D150" s="6" t="s">
        <v>55</v>
      </c>
      <c r="E150" s="7">
        <v>44323</v>
      </c>
      <c r="F150" s="7">
        <v>44341</v>
      </c>
      <c r="G150" s="8">
        <f t="shared" si="4"/>
        <v>18</v>
      </c>
      <c r="H150" s="6">
        <v>140.16999999999999</v>
      </c>
      <c r="I150" s="6">
        <f t="shared" si="5"/>
        <v>2523.06</v>
      </c>
      <c r="J150" s="6">
        <v>140.16999999999999</v>
      </c>
    </row>
    <row r="151" spans="1:10" x14ac:dyDescent="0.2">
      <c r="A151" s="6">
        <v>343</v>
      </c>
      <c r="B151" s="6" t="s">
        <v>206</v>
      </c>
      <c r="C151" s="7">
        <v>44316</v>
      </c>
      <c r="D151" s="6" t="s">
        <v>107</v>
      </c>
      <c r="E151" s="7">
        <v>44346</v>
      </c>
      <c r="F151" s="7">
        <v>44341</v>
      </c>
      <c r="G151" s="8">
        <f t="shared" si="4"/>
        <v>-5</v>
      </c>
      <c r="H151" s="6">
        <v>8445.1200000000008</v>
      </c>
      <c r="I151" s="6">
        <f t="shared" si="5"/>
        <v>-42225.600000000006</v>
      </c>
      <c r="J151" s="6">
        <v>8445.1200000000008</v>
      </c>
    </row>
    <row r="152" spans="1:10" x14ac:dyDescent="0.2">
      <c r="A152" s="6">
        <v>344</v>
      </c>
      <c r="B152" s="6" t="s">
        <v>207</v>
      </c>
      <c r="C152" s="7">
        <v>44319</v>
      </c>
      <c r="D152" s="6" t="s">
        <v>180</v>
      </c>
      <c r="E152" s="7">
        <v>44349</v>
      </c>
      <c r="F152" s="7">
        <v>44341</v>
      </c>
      <c r="G152" s="8">
        <f t="shared" si="4"/>
        <v>-8</v>
      </c>
      <c r="H152" s="6">
        <v>16.149999999999999</v>
      </c>
      <c r="I152" s="6">
        <f t="shared" si="5"/>
        <v>-129.19999999999999</v>
      </c>
      <c r="J152" s="6">
        <v>16.149999999999999</v>
      </c>
    </row>
    <row r="153" spans="1:10" x14ac:dyDescent="0.2">
      <c r="A153" s="6">
        <v>345</v>
      </c>
      <c r="B153" s="6" t="s">
        <v>208</v>
      </c>
      <c r="C153" s="7">
        <v>44316</v>
      </c>
      <c r="D153" s="6" t="s">
        <v>79</v>
      </c>
      <c r="E153" s="7">
        <v>44346</v>
      </c>
      <c r="F153" s="7">
        <v>44334</v>
      </c>
      <c r="G153" s="8">
        <f t="shared" si="4"/>
        <v>-12</v>
      </c>
      <c r="H153" s="6">
        <v>5808.06</v>
      </c>
      <c r="I153" s="6">
        <f t="shared" si="5"/>
        <v>-69696.72</v>
      </c>
      <c r="J153" s="6">
        <v>5808.06</v>
      </c>
    </row>
    <row r="154" spans="1:10" x14ac:dyDescent="0.2">
      <c r="A154" s="6">
        <v>346</v>
      </c>
      <c r="B154" s="6" t="s">
        <v>209</v>
      </c>
      <c r="C154" s="7">
        <v>44322</v>
      </c>
      <c r="D154" s="6" t="s">
        <v>55</v>
      </c>
      <c r="E154" s="7">
        <v>44362</v>
      </c>
      <c r="F154" s="7">
        <v>44341</v>
      </c>
      <c r="G154" s="8">
        <f t="shared" si="4"/>
        <v>-21</v>
      </c>
      <c r="H154" s="6">
        <v>380</v>
      </c>
      <c r="I154" s="6">
        <f t="shared" si="5"/>
        <v>-7980</v>
      </c>
      <c r="J154" s="6">
        <v>380</v>
      </c>
    </row>
    <row r="155" spans="1:10" x14ac:dyDescent="0.2">
      <c r="A155" s="6">
        <v>347</v>
      </c>
      <c r="B155" s="6" t="s">
        <v>210</v>
      </c>
      <c r="C155" s="7">
        <v>44323</v>
      </c>
      <c r="D155" s="6" t="s">
        <v>38</v>
      </c>
      <c r="E155" s="7">
        <v>44383</v>
      </c>
      <c r="F155" s="7">
        <v>44351</v>
      </c>
      <c r="G155" s="8">
        <f t="shared" si="4"/>
        <v>-32</v>
      </c>
      <c r="H155" s="6">
        <v>35</v>
      </c>
      <c r="I155" s="6">
        <f t="shared" si="5"/>
        <v>-1120</v>
      </c>
      <c r="J155" s="6">
        <v>35</v>
      </c>
    </row>
    <row r="156" spans="1:10" x14ac:dyDescent="0.2">
      <c r="A156" s="6">
        <v>348</v>
      </c>
      <c r="B156" s="6" t="s">
        <v>211</v>
      </c>
      <c r="C156" s="7">
        <v>44323</v>
      </c>
      <c r="D156" s="6" t="s">
        <v>38</v>
      </c>
      <c r="E156" s="7">
        <v>44384</v>
      </c>
      <c r="F156" s="7">
        <v>44351</v>
      </c>
      <c r="G156" s="8">
        <f t="shared" si="4"/>
        <v>-33</v>
      </c>
      <c r="H156" s="6">
        <v>107.5</v>
      </c>
      <c r="I156" s="6">
        <f t="shared" si="5"/>
        <v>-3547.5</v>
      </c>
      <c r="J156" s="6">
        <v>107.5</v>
      </c>
    </row>
    <row r="157" spans="1:10" x14ac:dyDescent="0.2">
      <c r="A157" s="6">
        <v>349</v>
      </c>
      <c r="B157" s="6" t="s">
        <v>212</v>
      </c>
      <c r="C157" s="7">
        <v>44330</v>
      </c>
      <c r="D157" s="6" t="s">
        <v>61</v>
      </c>
      <c r="E157" s="7">
        <v>44361</v>
      </c>
      <c r="F157" s="7">
        <v>44351</v>
      </c>
      <c r="G157" s="8">
        <f t="shared" si="4"/>
        <v>-10</v>
      </c>
      <c r="H157" s="6">
        <v>65.36</v>
      </c>
      <c r="I157" s="6">
        <f t="shared" si="5"/>
        <v>-653.6</v>
      </c>
      <c r="J157" s="6">
        <v>65.36</v>
      </c>
    </row>
    <row r="158" spans="1:10" x14ac:dyDescent="0.2">
      <c r="A158" s="6">
        <v>350</v>
      </c>
      <c r="B158" s="6" t="s">
        <v>213</v>
      </c>
      <c r="C158" s="7">
        <v>44330</v>
      </c>
      <c r="D158" s="6" t="s">
        <v>61</v>
      </c>
      <c r="E158" s="7">
        <v>44350</v>
      </c>
      <c r="F158" s="7">
        <v>44334</v>
      </c>
      <c r="G158" s="8">
        <f t="shared" si="4"/>
        <v>-16</v>
      </c>
      <c r="H158" s="6">
        <v>45.52</v>
      </c>
      <c r="I158" s="6">
        <f t="shared" si="5"/>
        <v>-728.32</v>
      </c>
      <c r="J158" s="6">
        <v>45.52</v>
      </c>
    </row>
    <row r="159" spans="1:10" x14ac:dyDescent="0.2">
      <c r="A159" s="6">
        <v>351</v>
      </c>
      <c r="B159" s="6" t="s">
        <v>214</v>
      </c>
      <c r="C159" s="7">
        <v>44330</v>
      </c>
      <c r="D159" s="6" t="s">
        <v>61</v>
      </c>
      <c r="E159" s="7">
        <v>44361</v>
      </c>
      <c r="F159" s="7">
        <v>44351</v>
      </c>
      <c r="G159" s="8">
        <f t="shared" si="4"/>
        <v>-10</v>
      </c>
      <c r="H159" s="6">
        <v>28.3</v>
      </c>
      <c r="I159" s="6">
        <f t="shared" si="5"/>
        <v>-283</v>
      </c>
      <c r="J159" s="6">
        <v>28.3</v>
      </c>
    </row>
    <row r="160" spans="1:10" x14ac:dyDescent="0.2">
      <c r="A160" s="6">
        <v>352</v>
      </c>
      <c r="B160" s="6" t="s">
        <v>215</v>
      </c>
      <c r="C160" s="7">
        <v>44330</v>
      </c>
      <c r="D160" s="6" t="s">
        <v>61</v>
      </c>
      <c r="E160" s="7">
        <v>44361</v>
      </c>
      <c r="F160" s="7">
        <v>44351</v>
      </c>
      <c r="G160" s="8">
        <f t="shared" si="4"/>
        <v>-10</v>
      </c>
      <c r="H160" s="6">
        <v>25.37</v>
      </c>
      <c r="I160" s="6">
        <f t="shared" si="5"/>
        <v>-253.70000000000002</v>
      </c>
      <c r="J160" s="6">
        <v>25.37</v>
      </c>
    </row>
    <row r="161" spans="1:10" x14ac:dyDescent="0.2">
      <c r="A161" s="6">
        <v>353</v>
      </c>
      <c r="B161" s="6" t="s">
        <v>216</v>
      </c>
      <c r="C161" s="7">
        <v>44330</v>
      </c>
      <c r="D161" s="6" t="s">
        <v>61</v>
      </c>
      <c r="E161" s="7">
        <v>44361</v>
      </c>
      <c r="F161" s="7">
        <v>44351</v>
      </c>
      <c r="G161" s="8">
        <f t="shared" si="4"/>
        <v>-10</v>
      </c>
      <c r="H161" s="6">
        <v>94.43</v>
      </c>
      <c r="I161" s="6">
        <f t="shared" si="5"/>
        <v>-944.30000000000007</v>
      </c>
      <c r="J161" s="6">
        <v>94.43</v>
      </c>
    </row>
    <row r="162" spans="1:10" x14ac:dyDescent="0.2">
      <c r="A162" s="6">
        <v>354</v>
      </c>
      <c r="B162" s="6" t="s">
        <v>217</v>
      </c>
      <c r="C162" s="7">
        <v>44330</v>
      </c>
      <c r="D162" s="6" t="s">
        <v>61</v>
      </c>
      <c r="E162" s="7">
        <v>44361</v>
      </c>
      <c r="F162" s="7">
        <v>44351</v>
      </c>
      <c r="G162" s="8">
        <f t="shared" si="4"/>
        <v>-10</v>
      </c>
      <c r="H162" s="6">
        <v>30.7</v>
      </c>
      <c r="I162" s="6">
        <f t="shared" si="5"/>
        <v>-307</v>
      </c>
      <c r="J162" s="6">
        <v>30.7</v>
      </c>
    </row>
    <row r="163" spans="1:10" x14ac:dyDescent="0.2">
      <c r="A163" s="6">
        <v>355</v>
      </c>
      <c r="B163" s="6" t="s">
        <v>218</v>
      </c>
      <c r="C163" s="7">
        <v>44330</v>
      </c>
      <c r="D163" s="6" t="s">
        <v>61</v>
      </c>
      <c r="E163" s="7">
        <v>44350</v>
      </c>
      <c r="F163" s="7">
        <v>44334</v>
      </c>
      <c r="G163" s="8">
        <f t="shared" si="4"/>
        <v>-16</v>
      </c>
      <c r="H163" s="6">
        <v>112.55</v>
      </c>
      <c r="I163" s="6">
        <f t="shared" si="5"/>
        <v>-1800.8</v>
      </c>
      <c r="J163" s="6">
        <v>112.55</v>
      </c>
    </row>
    <row r="164" spans="1:10" x14ac:dyDescent="0.2">
      <c r="A164" s="6">
        <v>356</v>
      </c>
      <c r="B164" s="6" t="s">
        <v>219</v>
      </c>
      <c r="C164" s="7">
        <v>44330</v>
      </c>
      <c r="D164" s="6" t="s">
        <v>61</v>
      </c>
      <c r="E164" s="7">
        <v>44361</v>
      </c>
      <c r="F164" s="7">
        <v>44351</v>
      </c>
      <c r="G164" s="8">
        <f t="shared" si="4"/>
        <v>-10</v>
      </c>
      <c r="H164" s="6">
        <v>39.42</v>
      </c>
      <c r="I164" s="6">
        <f t="shared" si="5"/>
        <v>-394.20000000000005</v>
      </c>
      <c r="J164" s="6">
        <v>39.42</v>
      </c>
    </row>
    <row r="165" spans="1:10" x14ac:dyDescent="0.2">
      <c r="A165" s="6">
        <v>357</v>
      </c>
      <c r="B165" s="6" t="s">
        <v>220</v>
      </c>
      <c r="C165" s="7">
        <v>44330</v>
      </c>
      <c r="D165" s="6" t="s">
        <v>61</v>
      </c>
      <c r="E165" s="7">
        <v>44361</v>
      </c>
      <c r="F165" s="7">
        <v>44351</v>
      </c>
      <c r="G165" s="8">
        <f t="shared" si="4"/>
        <v>-10</v>
      </c>
      <c r="H165" s="6">
        <v>26.04</v>
      </c>
      <c r="I165" s="6">
        <f t="shared" si="5"/>
        <v>-260.39999999999998</v>
      </c>
      <c r="J165" s="6">
        <v>26.04</v>
      </c>
    </row>
    <row r="166" spans="1:10" x14ac:dyDescent="0.2">
      <c r="A166" s="6">
        <v>358</v>
      </c>
      <c r="B166" s="6" t="s">
        <v>221</v>
      </c>
      <c r="C166" s="7">
        <v>44330</v>
      </c>
      <c r="D166" s="6" t="s">
        <v>61</v>
      </c>
      <c r="E166" s="7">
        <v>44361</v>
      </c>
      <c r="F166" s="7">
        <v>44351</v>
      </c>
      <c r="G166" s="8">
        <f t="shared" si="4"/>
        <v>-10</v>
      </c>
      <c r="H166" s="6">
        <v>174.91</v>
      </c>
      <c r="I166" s="6">
        <f t="shared" si="5"/>
        <v>-1749.1</v>
      </c>
      <c r="J166" s="6">
        <v>174.91</v>
      </c>
    </row>
    <row r="167" spans="1:10" x14ac:dyDescent="0.2">
      <c r="A167" s="6">
        <v>359</v>
      </c>
      <c r="B167" s="6" t="s">
        <v>222</v>
      </c>
      <c r="C167" s="7">
        <v>44330</v>
      </c>
      <c r="D167" s="6" t="s">
        <v>61</v>
      </c>
      <c r="E167" s="7">
        <v>44361</v>
      </c>
      <c r="F167" s="7">
        <v>44351</v>
      </c>
      <c r="G167" s="8">
        <f t="shared" si="4"/>
        <v>-10</v>
      </c>
      <c r="H167" s="6">
        <v>321.13</v>
      </c>
      <c r="I167" s="6">
        <f t="shared" si="5"/>
        <v>-3211.3</v>
      </c>
      <c r="J167" s="6">
        <v>321.13</v>
      </c>
    </row>
    <row r="168" spans="1:10" x14ac:dyDescent="0.2">
      <c r="A168" s="6">
        <v>360</v>
      </c>
      <c r="B168" s="6" t="s">
        <v>223</v>
      </c>
      <c r="C168" s="7">
        <v>44330</v>
      </c>
      <c r="D168" s="6" t="s">
        <v>61</v>
      </c>
      <c r="E168" s="7">
        <v>44361</v>
      </c>
      <c r="F168" s="7">
        <v>44351</v>
      </c>
      <c r="G168" s="8">
        <f t="shared" si="4"/>
        <v>-10</v>
      </c>
      <c r="H168" s="6">
        <v>220.15</v>
      </c>
      <c r="I168" s="6">
        <f t="shared" si="5"/>
        <v>-2201.5</v>
      </c>
      <c r="J168" s="6">
        <v>220.15</v>
      </c>
    </row>
    <row r="169" spans="1:10" x14ac:dyDescent="0.2">
      <c r="A169" s="6">
        <v>361</v>
      </c>
      <c r="B169" s="6" t="s">
        <v>224</v>
      </c>
      <c r="C169" s="7">
        <v>44330</v>
      </c>
      <c r="D169" s="6" t="s">
        <v>61</v>
      </c>
      <c r="E169" s="7">
        <v>44361</v>
      </c>
      <c r="F169" s="7">
        <v>44351</v>
      </c>
      <c r="G169" s="8">
        <f t="shared" si="4"/>
        <v>-10</v>
      </c>
      <c r="H169" s="6">
        <v>62.88</v>
      </c>
      <c r="I169" s="6">
        <f t="shared" si="5"/>
        <v>-628.80000000000007</v>
      </c>
      <c r="J169" s="6">
        <v>62.88</v>
      </c>
    </row>
    <row r="170" spans="1:10" x14ac:dyDescent="0.2">
      <c r="A170" s="6">
        <v>362</v>
      </c>
      <c r="B170" s="6" t="s">
        <v>225</v>
      </c>
      <c r="C170" s="7">
        <v>44330</v>
      </c>
      <c r="D170" s="6" t="s">
        <v>61</v>
      </c>
      <c r="E170" s="7">
        <v>44361</v>
      </c>
      <c r="F170" s="7">
        <v>44351</v>
      </c>
      <c r="G170" s="8">
        <f t="shared" si="4"/>
        <v>-10</v>
      </c>
      <c r="H170" s="6">
        <v>27.32</v>
      </c>
      <c r="I170" s="6">
        <f t="shared" si="5"/>
        <v>-273.2</v>
      </c>
      <c r="J170" s="6">
        <v>27.32</v>
      </c>
    </row>
    <row r="171" spans="1:10" x14ac:dyDescent="0.2">
      <c r="A171" s="6">
        <v>363</v>
      </c>
      <c r="B171" s="6" t="s">
        <v>226</v>
      </c>
      <c r="C171" s="7">
        <v>44330</v>
      </c>
      <c r="D171" s="6" t="s">
        <v>61</v>
      </c>
      <c r="E171" s="7">
        <v>44361</v>
      </c>
      <c r="F171" s="7">
        <v>44351</v>
      </c>
      <c r="G171" s="8">
        <f t="shared" si="4"/>
        <v>-10</v>
      </c>
      <c r="H171" s="6">
        <v>43.02</v>
      </c>
      <c r="I171" s="6">
        <f t="shared" si="5"/>
        <v>-430.20000000000005</v>
      </c>
      <c r="J171" s="6">
        <v>43.02</v>
      </c>
    </row>
    <row r="172" spans="1:10" x14ac:dyDescent="0.2">
      <c r="A172" s="6">
        <v>364</v>
      </c>
      <c r="B172" s="6" t="s">
        <v>227</v>
      </c>
      <c r="C172" s="7">
        <v>44330</v>
      </c>
      <c r="D172" s="6" t="s">
        <v>61</v>
      </c>
      <c r="E172" s="7">
        <v>44350</v>
      </c>
      <c r="F172" s="7">
        <v>44334</v>
      </c>
      <c r="G172" s="8">
        <f t="shared" si="4"/>
        <v>-16</v>
      </c>
      <c r="H172" s="6">
        <v>18.2</v>
      </c>
      <c r="I172" s="6">
        <f t="shared" si="5"/>
        <v>-291.2</v>
      </c>
      <c r="J172" s="6">
        <v>18.2</v>
      </c>
    </row>
    <row r="173" spans="1:10" x14ac:dyDescent="0.2">
      <c r="A173" s="6">
        <v>365</v>
      </c>
      <c r="B173" s="6" t="s">
        <v>228</v>
      </c>
      <c r="C173" s="7">
        <v>44330</v>
      </c>
      <c r="D173" s="6" t="s">
        <v>61</v>
      </c>
      <c r="E173" s="7">
        <v>44361</v>
      </c>
      <c r="F173" s="7">
        <v>44355</v>
      </c>
      <c r="G173" s="8">
        <f t="shared" si="4"/>
        <v>-6</v>
      </c>
      <c r="H173" s="6">
        <v>21.4</v>
      </c>
      <c r="I173" s="6">
        <f t="shared" si="5"/>
        <v>-128.39999999999998</v>
      </c>
      <c r="J173" s="6">
        <v>21.4</v>
      </c>
    </row>
    <row r="174" spans="1:10" x14ac:dyDescent="0.2">
      <c r="A174" s="6">
        <v>366</v>
      </c>
      <c r="B174" s="6" t="s">
        <v>229</v>
      </c>
      <c r="C174" s="7">
        <v>44330</v>
      </c>
      <c r="D174" s="6" t="s">
        <v>61</v>
      </c>
      <c r="E174" s="7">
        <v>44361</v>
      </c>
      <c r="F174" s="7">
        <v>44355</v>
      </c>
      <c r="G174" s="8">
        <f t="shared" si="4"/>
        <v>-6</v>
      </c>
      <c r="H174" s="6">
        <v>27.82</v>
      </c>
      <c r="I174" s="6">
        <f t="shared" si="5"/>
        <v>-166.92000000000002</v>
      </c>
      <c r="J174" s="6">
        <v>27.82</v>
      </c>
    </row>
    <row r="175" spans="1:10" x14ac:dyDescent="0.2">
      <c r="A175" s="6">
        <v>367</v>
      </c>
      <c r="B175" s="6" t="s">
        <v>230</v>
      </c>
      <c r="C175" s="7">
        <v>44326</v>
      </c>
      <c r="D175" s="6" t="s">
        <v>116</v>
      </c>
      <c r="E175" s="7">
        <v>44377</v>
      </c>
      <c r="F175" s="7">
        <v>44341</v>
      </c>
      <c r="G175" s="8">
        <f t="shared" si="4"/>
        <v>-36</v>
      </c>
      <c r="H175" s="6">
        <v>750</v>
      </c>
      <c r="I175" s="6">
        <f t="shared" si="5"/>
        <v>-27000</v>
      </c>
      <c r="J175" s="6">
        <v>750</v>
      </c>
    </row>
    <row r="176" spans="1:10" x14ac:dyDescent="0.2">
      <c r="A176" s="6">
        <v>368</v>
      </c>
      <c r="B176" s="6" t="s">
        <v>231</v>
      </c>
      <c r="C176" s="7">
        <v>44328</v>
      </c>
      <c r="D176" s="6" t="s">
        <v>151</v>
      </c>
      <c r="E176" s="7">
        <v>44358</v>
      </c>
      <c r="F176" s="7">
        <v>44334</v>
      </c>
      <c r="G176" s="8">
        <f t="shared" si="4"/>
        <v>-24</v>
      </c>
      <c r="H176" s="6">
        <v>9.2100000000000009</v>
      </c>
      <c r="I176" s="6">
        <f t="shared" si="5"/>
        <v>-221.04000000000002</v>
      </c>
      <c r="J176" s="6">
        <v>9.2100000000000009</v>
      </c>
    </row>
    <row r="177" spans="1:10" x14ac:dyDescent="0.2">
      <c r="A177" s="6">
        <v>369</v>
      </c>
      <c r="B177" s="6" t="s">
        <v>232</v>
      </c>
      <c r="C177" s="7">
        <v>44328</v>
      </c>
      <c r="D177" s="6" t="s">
        <v>151</v>
      </c>
      <c r="E177" s="7">
        <v>44358</v>
      </c>
      <c r="F177" s="7">
        <v>44334</v>
      </c>
      <c r="G177" s="8">
        <f t="shared" si="4"/>
        <v>-24</v>
      </c>
      <c r="H177" s="6">
        <v>9.2100000000000009</v>
      </c>
      <c r="I177" s="6">
        <f t="shared" si="5"/>
        <v>-221.04000000000002</v>
      </c>
      <c r="J177" s="6">
        <v>9.2100000000000009</v>
      </c>
    </row>
    <row r="178" spans="1:10" x14ac:dyDescent="0.2">
      <c r="A178" s="6">
        <v>370</v>
      </c>
      <c r="B178" s="6" t="s">
        <v>233</v>
      </c>
      <c r="C178" s="7">
        <v>44333</v>
      </c>
      <c r="D178" s="6" t="s">
        <v>234</v>
      </c>
      <c r="E178" s="7">
        <v>44363</v>
      </c>
      <c r="F178" s="7">
        <v>44341</v>
      </c>
      <c r="G178" s="8">
        <f t="shared" si="4"/>
        <v>-22</v>
      </c>
      <c r="H178" s="6">
        <v>5409.84</v>
      </c>
      <c r="I178" s="6">
        <f t="shared" si="5"/>
        <v>-119016.48000000001</v>
      </c>
      <c r="J178" s="6">
        <v>5409.84</v>
      </c>
    </row>
    <row r="179" spans="1:10" x14ac:dyDescent="0.2">
      <c r="A179" s="6">
        <v>371</v>
      </c>
      <c r="B179" s="6" t="s">
        <v>235</v>
      </c>
      <c r="C179" s="7">
        <v>44329</v>
      </c>
      <c r="D179" s="6" t="s">
        <v>236</v>
      </c>
      <c r="E179" s="7">
        <v>44329</v>
      </c>
      <c r="F179" s="7">
        <v>44341</v>
      </c>
      <c r="G179" s="8">
        <f t="shared" si="4"/>
        <v>12</v>
      </c>
      <c r="H179" s="6">
        <v>3300</v>
      </c>
      <c r="I179" s="6">
        <f t="shared" si="5"/>
        <v>39600</v>
      </c>
      <c r="J179" s="6">
        <v>3300</v>
      </c>
    </row>
    <row r="180" spans="1:10" x14ac:dyDescent="0.2">
      <c r="A180" s="6">
        <v>372</v>
      </c>
      <c r="B180" s="6" t="s">
        <v>237</v>
      </c>
      <c r="C180" s="7">
        <v>44329</v>
      </c>
      <c r="D180" s="6" t="s">
        <v>195</v>
      </c>
      <c r="E180" s="7">
        <v>44360</v>
      </c>
      <c r="F180" s="7">
        <v>44341</v>
      </c>
      <c r="G180" s="8">
        <f t="shared" si="4"/>
        <v>-19</v>
      </c>
      <c r="H180" s="6">
        <v>400</v>
      </c>
      <c r="I180" s="6">
        <f t="shared" si="5"/>
        <v>-7600</v>
      </c>
      <c r="J180" s="6">
        <v>400</v>
      </c>
    </row>
    <row r="181" spans="1:10" x14ac:dyDescent="0.2">
      <c r="A181" s="6">
        <v>373</v>
      </c>
      <c r="B181" s="6" t="s">
        <v>238</v>
      </c>
      <c r="C181" s="7">
        <v>44323</v>
      </c>
      <c r="D181" s="6" t="s">
        <v>239</v>
      </c>
      <c r="E181" s="7">
        <v>44354</v>
      </c>
      <c r="F181" s="7">
        <v>44341</v>
      </c>
      <c r="G181" s="8">
        <f t="shared" si="4"/>
        <v>-13</v>
      </c>
      <c r="H181" s="6">
        <v>900</v>
      </c>
      <c r="I181" s="6">
        <f t="shared" si="5"/>
        <v>-11700</v>
      </c>
      <c r="J181" s="6">
        <v>900</v>
      </c>
    </row>
    <row r="182" spans="1:10" x14ac:dyDescent="0.2">
      <c r="A182" s="6">
        <v>374</v>
      </c>
      <c r="B182" s="6" t="s">
        <v>240</v>
      </c>
      <c r="C182" s="7">
        <v>44337</v>
      </c>
      <c r="D182" s="6" t="s">
        <v>107</v>
      </c>
      <c r="E182" s="7">
        <v>44346</v>
      </c>
      <c r="F182" s="7">
        <v>44341</v>
      </c>
      <c r="G182" s="8">
        <f t="shared" si="4"/>
        <v>-5</v>
      </c>
      <c r="H182" s="6">
        <v>560</v>
      </c>
      <c r="I182" s="6">
        <f t="shared" si="5"/>
        <v>-2800</v>
      </c>
      <c r="J182" s="6">
        <v>560</v>
      </c>
    </row>
    <row r="183" spans="1:10" x14ac:dyDescent="0.2">
      <c r="A183" s="6">
        <v>375</v>
      </c>
      <c r="B183" s="6" t="s">
        <v>241</v>
      </c>
      <c r="C183" s="7">
        <v>44330</v>
      </c>
      <c r="D183" s="6" t="s">
        <v>61</v>
      </c>
      <c r="E183" s="7">
        <v>44350</v>
      </c>
      <c r="F183" s="7">
        <v>44341</v>
      </c>
      <c r="G183" s="8">
        <f t="shared" si="4"/>
        <v>-9</v>
      </c>
      <c r="H183" s="6">
        <v>48.51</v>
      </c>
      <c r="I183" s="6">
        <f t="shared" si="5"/>
        <v>-436.59</v>
      </c>
      <c r="J183" s="6">
        <v>48.51</v>
      </c>
    </row>
    <row r="184" spans="1:10" x14ac:dyDescent="0.2">
      <c r="A184" s="6">
        <v>378</v>
      </c>
      <c r="B184" s="6" t="s">
        <v>242</v>
      </c>
      <c r="C184" s="7">
        <v>44327</v>
      </c>
      <c r="D184" s="6" t="s">
        <v>243</v>
      </c>
      <c r="E184" s="7">
        <v>44369</v>
      </c>
      <c r="F184" s="7">
        <v>44352</v>
      </c>
      <c r="G184" s="8">
        <f t="shared" si="4"/>
        <v>-17</v>
      </c>
      <c r="H184" s="6">
        <v>30</v>
      </c>
      <c r="I184" s="6">
        <f t="shared" si="5"/>
        <v>-510</v>
      </c>
      <c r="J184" s="6">
        <v>30</v>
      </c>
    </row>
    <row r="185" spans="1:10" x14ac:dyDescent="0.2">
      <c r="A185" s="6">
        <v>379</v>
      </c>
      <c r="B185" s="6" t="s">
        <v>244</v>
      </c>
      <c r="C185" s="7">
        <v>44327</v>
      </c>
      <c r="D185" s="6" t="s">
        <v>243</v>
      </c>
      <c r="E185" s="7">
        <v>44369</v>
      </c>
      <c r="F185" s="7">
        <v>44352</v>
      </c>
      <c r="G185" s="8">
        <f t="shared" si="4"/>
        <v>-17</v>
      </c>
      <c r="H185" s="6">
        <v>31.6</v>
      </c>
      <c r="I185" s="6">
        <f t="shared" si="5"/>
        <v>-537.20000000000005</v>
      </c>
      <c r="J185" s="6">
        <v>31.6</v>
      </c>
    </row>
    <row r="186" spans="1:10" x14ac:dyDescent="0.2">
      <c r="A186" s="6">
        <v>380</v>
      </c>
      <c r="B186" s="6" t="s">
        <v>245</v>
      </c>
      <c r="C186" s="7">
        <v>44327</v>
      </c>
      <c r="D186" s="6" t="s">
        <v>243</v>
      </c>
      <c r="E186" s="7">
        <v>44369</v>
      </c>
      <c r="F186" s="7">
        <v>44352</v>
      </c>
      <c r="G186" s="8">
        <f t="shared" si="4"/>
        <v>-17</v>
      </c>
      <c r="H186" s="6">
        <v>66.7</v>
      </c>
      <c r="I186" s="6">
        <f t="shared" si="5"/>
        <v>-1133.9000000000001</v>
      </c>
      <c r="J186" s="6">
        <v>66.7</v>
      </c>
    </row>
    <row r="187" spans="1:10" x14ac:dyDescent="0.2">
      <c r="A187" s="6">
        <v>386</v>
      </c>
      <c r="B187" s="6" t="s">
        <v>246</v>
      </c>
      <c r="C187" s="7">
        <v>44337</v>
      </c>
      <c r="D187" s="6" t="s">
        <v>247</v>
      </c>
      <c r="E187" s="7">
        <v>44368</v>
      </c>
      <c r="F187" s="7">
        <v>44362</v>
      </c>
      <c r="G187" s="8">
        <f t="shared" si="4"/>
        <v>-6</v>
      </c>
      <c r="H187" s="6">
        <v>600</v>
      </c>
      <c r="I187" s="6">
        <f t="shared" si="5"/>
        <v>-3600</v>
      </c>
      <c r="J187" s="6">
        <v>600</v>
      </c>
    </row>
    <row r="188" spans="1:10" x14ac:dyDescent="0.2">
      <c r="A188" s="6">
        <v>387</v>
      </c>
      <c r="B188" s="6" t="s">
        <v>248</v>
      </c>
      <c r="C188" s="7">
        <v>44337</v>
      </c>
      <c r="D188" s="6" t="s">
        <v>247</v>
      </c>
      <c r="E188" s="7">
        <v>44368</v>
      </c>
      <c r="F188" s="7">
        <v>44362</v>
      </c>
      <c r="G188" s="8">
        <f t="shared" si="4"/>
        <v>-6</v>
      </c>
      <c r="H188" s="6">
        <v>600</v>
      </c>
      <c r="I188" s="6">
        <f t="shared" si="5"/>
        <v>-3600</v>
      </c>
      <c r="J188" s="6">
        <v>600</v>
      </c>
    </row>
    <row r="189" spans="1:10" x14ac:dyDescent="0.2">
      <c r="A189" s="6">
        <v>393</v>
      </c>
      <c r="B189" s="6" t="s">
        <v>249</v>
      </c>
      <c r="C189" s="7">
        <v>44341</v>
      </c>
      <c r="D189" s="6" t="s">
        <v>87</v>
      </c>
      <c r="E189" s="7">
        <v>44386</v>
      </c>
      <c r="F189" s="7">
        <v>44355</v>
      </c>
      <c r="G189" s="8">
        <f t="shared" si="4"/>
        <v>-31</v>
      </c>
      <c r="H189" s="6">
        <v>987.7</v>
      </c>
      <c r="I189" s="6">
        <f t="shared" si="5"/>
        <v>-30618.7</v>
      </c>
      <c r="J189" s="6">
        <v>987.7</v>
      </c>
    </row>
    <row r="190" spans="1:10" x14ac:dyDescent="0.2">
      <c r="A190" s="6">
        <v>394</v>
      </c>
      <c r="B190" s="6" t="s">
        <v>250</v>
      </c>
      <c r="C190" s="7">
        <v>44341</v>
      </c>
      <c r="D190" s="6" t="s">
        <v>87</v>
      </c>
      <c r="E190" s="7">
        <v>44386</v>
      </c>
      <c r="F190" s="7">
        <v>44355</v>
      </c>
      <c r="G190" s="8">
        <f t="shared" si="4"/>
        <v>-31</v>
      </c>
      <c r="H190" s="6">
        <v>87.35</v>
      </c>
      <c r="I190" s="6">
        <f t="shared" si="5"/>
        <v>-2707.85</v>
      </c>
      <c r="J190" s="6">
        <v>87.35</v>
      </c>
    </row>
    <row r="191" spans="1:10" x14ac:dyDescent="0.2">
      <c r="A191" s="6">
        <v>395</v>
      </c>
      <c r="B191" s="6" t="s">
        <v>251</v>
      </c>
      <c r="C191" s="7">
        <v>44341</v>
      </c>
      <c r="D191" s="6" t="s">
        <v>87</v>
      </c>
      <c r="E191" s="7">
        <v>44386</v>
      </c>
      <c r="F191" s="7">
        <v>44355</v>
      </c>
      <c r="G191" s="8">
        <f t="shared" si="4"/>
        <v>-31</v>
      </c>
      <c r="H191" s="6">
        <v>123.7</v>
      </c>
      <c r="I191" s="6">
        <f t="shared" si="5"/>
        <v>-3834.7000000000003</v>
      </c>
      <c r="J191" s="6">
        <v>123.7</v>
      </c>
    </row>
    <row r="192" spans="1:10" x14ac:dyDescent="0.2">
      <c r="A192" s="6">
        <v>396</v>
      </c>
      <c r="B192" s="6" t="s">
        <v>252</v>
      </c>
      <c r="C192" s="7">
        <v>44341</v>
      </c>
      <c r="D192" s="6" t="s">
        <v>87</v>
      </c>
      <c r="E192" s="7">
        <v>44386</v>
      </c>
      <c r="F192" s="7">
        <v>44355</v>
      </c>
      <c r="G192" s="8">
        <f t="shared" si="4"/>
        <v>-31</v>
      </c>
      <c r="H192" s="6">
        <v>1237.2</v>
      </c>
      <c r="I192" s="6">
        <f t="shared" si="5"/>
        <v>-38353.200000000004</v>
      </c>
      <c r="J192" s="6">
        <v>1237.2</v>
      </c>
    </row>
    <row r="193" spans="1:10" x14ac:dyDescent="0.2">
      <c r="A193" s="6">
        <v>397</v>
      </c>
      <c r="B193" s="6" t="s">
        <v>253</v>
      </c>
      <c r="C193" s="7">
        <v>44344</v>
      </c>
      <c r="D193" s="6" t="s">
        <v>61</v>
      </c>
      <c r="E193" s="7">
        <v>44375</v>
      </c>
      <c r="F193" s="7">
        <v>44355</v>
      </c>
      <c r="G193" s="8">
        <f t="shared" si="4"/>
        <v>-20</v>
      </c>
      <c r="H193" s="6">
        <v>2399.7399999999998</v>
      </c>
      <c r="I193" s="6">
        <f t="shared" si="5"/>
        <v>-47994.799999999996</v>
      </c>
      <c r="J193" s="6">
        <v>2399.7399999999998</v>
      </c>
    </row>
    <row r="194" spans="1:10" x14ac:dyDescent="0.2">
      <c r="A194" s="6">
        <v>398</v>
      </c>
      <c r="B194" s="6" t="s">
        <v>254</v>
      </c>
      <c r="C194" s="7">
        <v>44342</v>
      </c>
      <c r="D194" s="6" t="s">
        <v>61</v>
      </c>
      <c r="E194" s="7">
        <v>44377</v>
      </c>
      <c r="F194" s="7">
        <v>44355</v>
      </c>
      <c r="G194" s="8">
        <f t="shared" si="4"/>
        <v>-22</v>
      </c>
      <c r="H194" s="6">
        <v>38.6</v>
      </c>
      <c r="I194" s="6">
        <f t="shared" si="5"/>
        <v>-849.2</v>
      </c>
      <c r="J194" s="6">
        <v>38.6</v>
      </c>
    </row>
    <row r="195" spans="1:10" x14ac:dyDescent="0.2">
      <c r="A195" s="6">
        <v>399</v>
      </c>
      <c r="B195" s="6" t="s">
        <v>255</v>
      </c>
      <c r="C195" s="7">
        <v>44341</v>
      </c>
      <c r="D195" s="6" t="s">
        <v>87</v>
      </c>
      <c r="E195" s="7">
        <v>44386</v>
      </c>
      <c r="F195" s="7">
        <v>44355</v>
      </c>
      <c r="G195" s="8">
        <f t="shared" ref="G195:G236" si="6">+F195-E195</f>
        <v>-31</v>
      </c>
      <c r="H195" s="6">
        <v>96.5</v>
      </c>
      <c r="I195" s="6">
        <f t="shared" ref="I195:I236" si="7">+G195*H195</f>
        <v>-2991.5</v>
      </c>
      <c r="J195" s="6">
        <v>96.5</v>
      </c>
    </row>
    <row r="196" spans="1:10" x14ac:dyDescent="0.2">
      <c r="A196" s="6">
        <v>400</v>
      </c>
      <c r="B196" s="6" t="s">
        <v>256</v>
      </c>
      <c r="C196" s="7">
        <v>44341</v>
      </c>
      <c r="D196" s="6" t="s">
        <v>257</v>
      </c>
      <c r="E196" s="7">
        <v>44377</v>
      </c>
      <c r="F196" s="7">
        <v>44362</v>
      </c>
      <c r="G196" s="8">
        <f t="shared" si="6"/>
        <v>-15</v>
      </c>
      <c r="H196" s="6">
        <v>1305.5999999999999</v>
      </c>
      <c r="I196" s="6">
        <f t="shared" si="7"/>
        <v>-19584</v>
      </c>
      <c r="J196" s="6">
        <v>1305.5999999999999</v>
      </c>
    </row>
    <row r="197" spans="1:10" x14ac:dyDescent="0.2">
      <c r="A197" s="6">
        <v>401</v>
      </c>
      <c r="B197" s="6" t="s">
        <v>258</v>
      </c>
      <c r="C197" s="7">
        <v>44342</v>
      </c>
      <c r="D197" s="6" t="s">
        <v>259</v>
      </c>
      <c r="E197" s="7">
        <v>44373</v>
      </c>
      <c r="F197" s="7">
        <v>44362</v>
      </c>
      <c r="G197" s="8">
        <f t="shared" si="6"/>
        <v>-11</v>
      </c>
      <c r="H197" s="6">
        <v>60</v>
      </c>
      <c r="I197" s="6">
        <f t="shared" si="7"/>
        <v>-660</v>
      </c>
      <c r="J197" s="6">
        <v>60</v>
      </c>
    </row>
    <row r="198" spans="1:10" x14ac:dyDescent="0.2">
      <c r="A198" s="6">
        <v>403</v>
      </c>
      <c r="B198" s="6" t="s">
        <v>260</v>
      </c>
      <c r="C198" s="7">
        <v>44344</v>
      </c>
      <c r="D198" s="6" t="s">
        <v>61</v>
      </c>
      <c r="E198" s="7">
        <v>44375</v>
      </c>
      <c r="F198" s="7">
        <v>44355</v>
      </c>
      <c r="G198" s="8">
        <f t="shared" si="6"/>
        <v>-20</v>
      </c>
      <c r="H198" s="6">
        <v>48.74</v>
      </c>
      <c r="I198" s="6">
        <f t="shared" si="7"/>
        <v>-974.80000000000007</v>
      </c>
      <c r="J198" s="6">
        <v>48.74</v>
      </c>
    </row>
    <row r="199" spans="1:10" x14ac:dyDescent="0.2">
      <c r="A199" s="6">
        <v>404</v>
      </c>
      <c r="B199" s="6" t="s">
        <v>261</v>
      </c>
      <c r="C199" s="7">
        <v>44344</v>
      </c>
      <c r="D199" s="6" t="s">
        <v>262</v>
      </c>
      <c r="E199" s="7">
        <v>44375</v>
      </c>
      <c r="F199" s="7">
        <v>44362</v>
      </c>
      <c r="G199" s="8">
        <f t="shared" si="6"/>
        <v>-13</v>
      </c>
      <c r="H199" s="6">
        <v>1013.53</v>
      </c>
      <c r="I199" s="6">
        <f t="shared" si="7"/>
        <v>-13175.89</v>
      </c>
      <c r="J199" s="6">
        <v>1013.53</v>
      </c>
    </row>
    <row r="200" spans="1:10" x14ac:dyDescent="0.2">
      <c r="A200" s="6">
        <v>405</v>
      </c>
      <c r="B200" s="6" t="s">
        <v>263</v>
      </c>
      <c r="C200" s="7">
        <v>44343</v>
      </c>
      <c r="D200" s="6" t="s">
        <v>264</v>
      </c>
      <c r="E200" s="7">
        <v>44374</v>
      </c>
      <c r="F200" s="7">
        <v>44362</v>
      </c>
      <c r="G200" s="8">
        <f t="shared" si="6"/>
        <v>-12</v>
      </c>
      <c r="H200" s="6">
        <v>3150</v>
      </c>
      <c r="I200" s="6">
        <f t="shared" si="7"/>
        <v>-37800</v>
      </c>
      <c r="J200" s="6">
        <v>3150</v>
      </c>
    </row>
    <row r="201" spans="1:10" x14ac:dyDescent="0.2">
      <c r="A201" s="6">
        <v>406</v>
      </c>
      <c r="B201" s="6" t="s">
        <v>265</v>
      </c>
      <c r="C201" s="7">
        <v>44341</v>
      </c>
      <c r="D201" s="6" t="s">
        <v>79</v>
      </c>
      <c r="E201" s="7">
        <v>44371</v>
      </c>
      <c r="F201" s="7">
        <v>44355</v>
      </c>
      <c r="G201" s="8">
        <f t="shared" si="6"/>
        <v>-16</v>
      </c>
      <c r="H201" s="6">
        <v>7213.84</v>
      </c>
      <c r="I201" s="6">
        <f t="shared" si="7"/>
        <v>-115421.44</v>
      </c>
      <c r="J201" s="6">
        <v>7213.84</v>
      </c>
    </row>
    <row r="202" spans="1:10" x14ac:dyDescent="0.2">
      <c r="A202" s="6">
        <v>412</v>
      </c>
      <c r="B202" s="6" t="s">
        <v>266</v>
      </c>
      <c r="C202" s="7">
        <v>44347</v>
      </c>
      <c r="D202" s="6" t="s">
        <v>79</v>
      </c>
      <c r="E202" s="7">
        <v>44377</v>
      </c>
      <c r="F202" s="7">
        <v>44362</v>
      </c>
      <c r="G202" s="8">
        <f t="shared" si="6"/>
        <v>-15</v>
      </c>
      <c r="H202" s="6">
        <v>2820</v>
      </c>
      <c r="I202" s="6">
        <f t="shared" si="7"/>
        <v>-42300</v>
      </c>
      <c r="J202" s="6">
        <v>2820</v>
      </c>
    </row>
    <row r="203" spans="1:10" x14ac:dyDescent="0.2">
      <c r="A203" s="6">
        <v>414</v>
      </c>
      <c r="B203" s="6" t="s">
        <v>267</v>
      </c>
      <c r="C203" s="7">
        <v>44347</v>
      </c>
      <c r="D203" s="6" t="s">
        <v>75</v>
      </c>
      <c r="E203" s="7">
        <v>44383</v>
      </c>
      <c r="F203" s="7">
        <v>44369</v>
      </c>
      <c r="G203" s="8">
        <f t="shared" si="6"/>
        <v>-14</v>
      </c>
      <c r="H203" s="6">
        <v>61.91</v>
      </c>
      <c r="I203" s="6">
        <f t="shared" si="7"/>
        <v>-866.74</v>
      </c>
      <c r="J203" s="6">
        <v>61.91</v>
      </c>
    </row>
    <row r="204" spans="1:10" x14ac:dyDescent="0.2">
      <c r="A204" s="6">
        <v>416</v>
      </c>
      <c r="B204" s="6" t="s">
        <v>268</v>
      </c>
      <c r="C204" s="7">
        <v>44347</v>
      </c>
      <c r="D204" s="6" t="s">
        <v>180</v>
      </c>
      <c r="E204" s="7">
        <v>44367</v>
      </c>
      <c r="F204" s="7">
        <v>44355</v>
      </c>
      <c r="G204" s="8">
        <f t="shared" si="6"/>
        <v>-12</v>
      </c>
      <c r="H204" s="6">
        <v>3.03</v>
      </c>
      <c r="I204" s="6">
        <f t="shared" si="7"/>
        <v>-36.36</v>
      </c>
      <c r="J204" s="6">
        <v>3.03</v>
      </c>
    </row>
    <row r="205" spans="1:10" x14ac:dyDescent="0.2">
      <c r="A205" s="6">
        <v>417</v>
      </c>
      <c r="B205" s="6" t="s">
        <v>269</v>
      </c>
      <c r="C205" s="7">
        <v>44362</v>
      </c>
      <c r="D205" s="6" t="s">
        <v>61</v>
      </c>
      <c r="E205" s="7">
        <v>44392</v>
      </c>
      <c r="F205" s="7">
        <v>44369</v>
      </c>
      <c r="G205" s="8">
        <f t="shared" si="6"/>
        <v>-23</v>
      </c>
      <c r="H205" s="6">
        <v>115.77</v>
      </c>
      <c r="I205" s="6">
        <f t="shared" si="7"/>
        <v>-2662.71</v>
      </c>
      <c r="J205" s="6">
        <v>115.77</v>
      </c>
    </row>
    <row r="206" spans="1:10" x14ac:dyDescent="0.2">
      <c r="A206" s="6">
        <v>418</v>
      </c>
      <c r="B206" s="6" t="s">
        <v>270</v>
      </c>
      <c r="C206" s="7">
        <v>44362</v>
      </c>
      <c r="D206" s="6" t="s">
        <v>61</v>
      </c>
      <c r="E206" s="7">
        <v>44382</v>
      </c>
      <c r="F206" s="7">
        <v>44369</v>
      </c>
      <c r="G206" s="8">
        <f t="shared" si="6"/>
        <v>-13</v>
      </c>
      <c r="H206" s="6">
        <v>18.53</v>
      </c>
      <c r="I206" s="6">
        <f t="shared" si="7"/>
        <v>-240.89000000000001</v>
      </c>
      <c r="J206" s="6">
        <v>18.53</v>
      </c>
    </row>
    <row r="207" spans="1:10" x14ac:dyDescent="0.2">
      <c r="A207" s="6">
        <v>419</v>
      </c>
      <c r="B207" s="6" t="s">
        <v>271</v>
      </c>
      <c r="C207" s="7">
        <v>44362</v>
      </c>
      <c r="D207" s="6" t="s">
        <v>61</v>
      </c>
      <c r="E207" s="7">
        <v>44392</v>
      </c>
      <c r="F207" s="7">
        <v>44369</v>
      </c>
      <c r="G207" s="8">
        <f t="shared" si="6"/>
        <v>-23</v>
      </c>
      <c r="H207" s="6">
        <v>156.13</v>
      </c>
      <c r="I207" s="6">
        <f t="shared" si="7"/>
        <v>-3590.99</v>
      </c>
      <c r="J207" s="6">
        <v>156.13</v>
      </c>
    </row>
    <row r="208" spans="1:10" x14ac:dyDescent="0.2">
      <c r="A208" s="6">
        <v>420</v>
      </c>
      <c r="B208" s="6" t="s">
        <v>272</v>
      </c>
      <c r="C208" s="7">
        <v>44362</v>
      </c>
      <c r="D208" s="6" t="s">
        <v>61</v>
      </c>
      <c r="E208" s="7">
        <v>44392</v>
      </c>
      <c r="F208" s="7">
        <v>44369</v>
      </c>
      <c r="G208" s="8">
        <f t="shared" si="6"/>
        <v>-23</v>
      </c>
      <c r="H208" s="6">
        <v>28.32</v>
      </c>
      <c r="I208" s="6">
        <f t="shared" si="7"/>
        <v>-651.36</v>
      </c>
      <c r="J208" s="6">
        <v>28.32</v>
      </c>
    </row>
    <row r="209" spans="1:10" x14ac:dyDescent="0.2">
      <c r="A209" s="6">
        <v>421</v>
      </c>
      <c r="B209" s="6" t="s">
        <v>273</v>
      </c>
      <c r="C209" s="7">
        <v>44362</v>
      </c>
      <c r="D209" s="6" t="s">
        <v>61</v>
      </c>
      <c r="E209" s="7">
        <v>44392</v>
      </c>
      <c r="F209" s="7">
        <v>44369</v>
      </c>
      <c r="G209" s="8">
        <f t="shared" si="6"/>
        <v>-23</v>
      </c>
      <c r="H209" s="6">
        <v>39.43</v>
      </c>
      <c r="I209" s="6">
        <f t="shared" si="7"/>
        <v>-906.89</v>
      </c>
      <c r="J209" s="6">
        <v>39.43</v>
      </c>
    </row>
    <row r="210" spans="1:10" x14ac:dyDescent="0.2">
      <c r="A210" s="6">
        <v>422</v>
      </c>
      <c r="B210" s="6" t="s">
        <v>274</v>
      </c>
      <c r="C210" s="7">
        <v>44362</v>
      </c>
      <c r="D210" s="6" t="s">
        <v>61</v>
      </c>
      <c r="E210" s="7">
        <v>44392</v>
      </c>
      <c r="F210" s="7">
        <v>44369</v>
      </c>
      <c r="G210" s="8">
        <f t="shared" si="6"/>
        <v>-23</v>
      </c>
      <c r="H210" s="6">
        <v>28.23</v>
      </c>
      <c r="I210" s="6">
        <f t="shared" si="7"/>
        <v>-649.29</v>
      </c>
      <c r="J210" s="6">
        <v>28.23</v>
      </c>
    </row>
    <row r="211" spans="1:10" x14ac:dyDescent="0.2">
      <c r="A211" s="6">
        <v>423</v>
      </c>
      <c r="B211" s="6" t="s">
        <v>275</v>
      </c>
      <c r="C211" s="7">
        <v>44362</v>
      </c>
      <c r="D211" s="6" t="s">
        <v>61</v>
      </c>
      <c r="E211" s="7">
        <v>44392</v>
      </c>
      <c r="F211" s="7">
        <v>44369</v>
      </c>
      <c r="G211" s="8">
        <f t="shared" si="6"/>
        <v>-23</v>
      </c>
      <c r="H211" s="6">
        <v>286.58999999999997</v>
      </c>
      <c r="I211" s="6">
        <f t="shared" si="7"/>
        <v>-6591.57</v>
      </c>
      <c r="J211" s="6">
        <v>286.58999999999997</v>
      </c>
    </row>
    <row r="212" spans="1:10" x14ac:dyDescent="0.2">
      <c r="A212" s="6">
        <v>424</v>
      </c>
      <c r="B212" s="6" t="s">
        <v>276</v>
      </c>
      <c r="C212" s="7">
        <v>44362</v>
      </c>
      <c r="D212" s="6" t="s">
        <v>61</v>
      </c>
      <c r="E212" s="7">
        <v>44392</v>
      </c>
      <c r="F212" s="7">
        <v>44369</v>
      </c>
      <c r="G212" s="8">
        <f t="shared" si="6"/>
        <v>-23</v>
      </c>
      <c r="H212" s="6">
        <v>58.24</v>
      </c>
      <c r="I212" s="6">
        <f t="shared" si="7"/>
        <v>-1339.52</v>
      </c>
      <c r="J212" s="6">
        <v>58.24</v>
      </c>
    </row>
    <row r="213" spans="1:10" x14ac:dyDescent="0.2">
      <c r="A213" s="6">
        <v>425</v>
      </c>
      <c r="B213" s="6" t="s">
        <v>277</v>
      </c>
      <c r="C213" s="7">
        <v>44362</v>
      </c>
      <c r="D213" s="6" t="s">
        <v>61</v>
      </c>
      <c r="E213" s="7">
        <v>44392</v>
      </c>
      <c r="F213" s="7">
        <v>44369</v>
      </c>
      <c r="G213" s="8">
        <f t="shared" si="6"/>
        <v>-23</v>
      </c>
      <c r="H213" s="6">
        <v>38.130000000000003</v>
      </c>
      <c r="I213" s="6">
        <f t="shared" si="7"/>
        <v>-876.99</v>
      </c>
      <c r="J213" s="6">
        <v>38.130000000000003</v>
      </c>
    </row>
    <row r="214" spans="1:10" x14ac:dyDescent="0.2">
      <c r="A214" s="6">
        <v>426</v>
      </c>
      <c r="B214" s="6" t="s">
        <v>278</v>
      </c>
      <c r="C214" s="7">
        <v>44362</v>
      </c>
      <c r="D214" s="6" t="s">
        <v>61</v>
      </c>
      <c r="E214" s="7">
        <v>44392</v>
      </c>
      <c r="F214" s="7">
        <v>44369</v>
      </c>
      <c r="G214" s="8">
        <f t="shared" si="6"/>
        <v>-23</v>
      </c>
      <c r="H214" s="6">
        <v>31.04</v>
      </c>
      <c r="I214" s="6">
        <f t="shared" si="7"/>
        <v>-713.92</v>
      </c>
      <c r="J214" s="6">
        <v>31.04</v>
      </c>
    </row>
    <row r="215" spans="1:10" x14ac:dyDescent="0.2">
      <c r="A215" s="6">
        <v>427</v>
      </c>
      <c r="B215" s="6" t="s">
        <v>279</v>
      </c>
      <c r="C215" s="7">
        <v>44362</v>
      </c>
      <c r="D215" s="6" t="s">
        <v>61</v>
      </c>
      <c r="E215" s="7">
        <v>44382</v>
      </c>
      <c r="F215" s="7">
        <v>44369</v>
      </c>
      <c r="G215" s="8">
        <f t="shared" si="6"/>
        <v>-13</v>
      </c>
      <c r="H215" s="6">
        <v>40.53</v>
      </c>
      <c r="I215" s="6">
        <f t="shared" si="7"/>
        <v>-526.89</v>
      </c>
      <c r="J215" s="6">
        <v>40.53</v>
      </c>
    </row>
    <row r="216" spans="1:10" x14ac:dyDescent="0.2">
      <c r="A216" s="6">
        <v>428</v>
      </c>
      <c r="B216" s="6" t="s">
        <v>280</v>
      </c>
      <c r="C216" s="7">
        <v>44362</v>
      </c>
      <c r="D216" s="6" t="s">
        <v>61</v>
      </c>
      <c r="E216" s="7">
        <v>44392</v>
      </c>
      <c r="F216" s="7">
        <v>44369</v>
      </c>
      <c r="G216" s="8">
        <f t="shared" si="6"/>
        <v>-23</v>
      </c>
      <c r="H216" s="6">
        <v>26.5</v>
      </c>
      <c r="I216" s="6">
        <f t="shared" si="7"/>
        <v>-609.5</v>
      </c>
      <c r="J216" s="6">
        <v>26.5</v>
      </c>
    </row>
    <row r="217" spans="1:10" x14ac:dyDescent="0.2">
      <c r="A217" s="6">
        <v>429</v>
      </c>
      <c r="B217" s="6" t="s">
        <v>281</v>
      </c>
      <c r="C217" s="7">
        <v>44362</v>
      </c>
      <c r="D217" s="6" t="s">
        <v>61</v>
      </c>
      <c r="E217" s="7">
        <v>44382</v>
      </c>
      <c r="F217" s="7">
        <v>44369</v>
      </c>
      <c r="G217" s="8">
        <f t="shared" si="6"/>
        <v>-13</v>
      </c>
      <c r="H217" s="6">
        <v>101.38</v>
      </c>
      <c r="I217" s="6">
        <f t="shared" si="7"/>
        <v>-1317.94</v>
      </c>
      <c r="J217" s="6">
        <v>101.38</v>
      </c>
    </row>
    <row r="218" spans="1:10" x14ac:dyDescent="0.2">
      <c r="A218" s="6">
        <v>430</v>
      </c>
      <c r="B218" s="6" t="s">
        <v>282</v>
      </c>
      <c r="C218" s="7">
        <v>44362</v>
      </c>
      <c r="D218" s="6" t="s">
        <v>61</v>
      </c>
      <c r="E218" s="7">
        <v>44392</v>
      </c>
      <c r="F218" s="7">
        <v>44369</v>
      </c>
      <c r="G218" s="8">
        <f t="shared" si="6"/>
        <v>-23</v>
      </c>
      <c r="H218" s="6">
        <v>21.25</v>
      </c>
      <c r="I218" s="6">
        <f t="shared" si="7"/>
        <v>-488.75</v>
      </c>
      <c r="J218" s="6">
        <v>21.25</v>
      </c>
    </row>
    <row r="219" spans="1:10" x14ac:dyDescent="0.2">
      <c r="A219" s="6">
        <v>431</v>
      </c>
      <c r="B219" s="6" t="s">
        <v>283</v>
      </c>
      <c r="C219" s="7">
        <v>44362</v>
      </c>
      <c r="D219" s="6" t="s">
        <v>61</v>
      </c>
      <c r="E219" s="7">
        <v>44392</v>
      </c>
      <c r="F219" s="7">
        <v>44369</v>
      </c>
      <c r="G219" s="8">
        <f t="shared" si="6"/>
        <v>-23</v>
      </c>
      <c r="H219" s="6">
        <v>68.77</v>
      </c>
      <c r="I219" s="6">
        <f t="shared" si="7"/>
        <v>-1581.7099999999998</v>
      </c>
      <c r="J219" s="6">
        <v>68.77</v>
      </c>
    </row>
    <row r="220" spans="1:10" x14ac:dyDescent="0.2">
      <c r="A220" s="6">
        <v>432</v>
      </c>
      <c r="B220" s="6" t="s">
        <v>284</v>
      </c>
      <c r="C220" s="7">
        <v>44362</v>
      </c>
      <c r="D220" s="6" t="s">
        <v>61</v>
      </c>
      <c r="E220" s="7">
        <v>44392</v>
      </c>
      <c r="F220" s="7">
        <v>44369</v>
      </c>
      <c r="G220" s="8">
        <f t="shared" si="6"/>
        <v>-23</v>
      </c>
      <c r="H220" s="6">
        <v>25.38</v>
      </c>
      <c r="I220" s="6">
        <f t="shared" si="7"/>
        <v>-583.74</v>
      </c>
      <c r="J220" s="6">
        <v>25.38</v>
      </c>
    </row>
    <row r="221" spans="1:10" x14ac:dyDescent="0.2">
      <c r="A221" s="6">
        <v>433</v>
      </c>
      <c r="B221" s="6" t="s">
        <v>285</v>
      </c>
      <c r="C221" s="7">
        <v>44362</v>
      </c>
      <c r="D221" s="6" t="s">
        <v>61</v>
      </c>
      <c r="E221" s="7">
        <v>44392</v>
      </c>
      <c r="F221" s="7">
        <v>44369</v>
      </c>
      <c r="G221" s="8">
        <f t="shared" si="6"/>
        <v>-23</v>
      </c>
      <c r="H221" s="6">
        <v>26.06</v>
      </c>
      <c r="I221" s="6">
        <f t="shared" si="7"/>
        <v>-599.38</v>
      </c>
      <c r="J221" s="6">
        <v>26.06</v>
      </c>
    </row>
    <row r="222" spans="1:10" x14ac:dyDescent="0.2">
      <c r="A222" s="6">
        <v>434</v>
      </c>
      <c r="B222" s="6" t="s">
        <v>286</v>
      </c>
      <c r="C222" s="7">
        <v>44362</v>
      </c>
      <c r="D222" s="6" t="s">
        <v>61</v>
      </c>
      <c r="E222" s="7">
        <v>44392</v>
      </c>
      <c r="F222" s="7">
        <v>44369</v>
      </c>
      <c r="G222" s="8">
        <f t="shared" si="6"/>
        <v>-23</v>
      </c>
      <c r="H222" s="6">
        <v>158.88999999999999</v>
      </c>
      <c r="I222" s="6">
        <f t="shared" si="7"/>
        <v>-3654.47</v>
      </c>
      <c r="J222" s="6">
        <v>158.88999999999999</v>
      </c>
    </row>
    <row r="223" spans="1:10" x14ac:dyDescent="0.2">
      <c r="A223" s="6">
        <v>439</v>
      </c>
      <c r="B223" s="6" t="s">
        <v>287</v>
      </c>
      <c r="C223" s="7">
        <v>44356</v>
      </c>
      <c r="D223" s="6" t="s">
        <v>55</v>
      </c>
      <c r="E223" s="7">
        <v>44396</v>
      </c>
      <c r="F223" s="7">
        <v>44369</v>
      </c>
      <c r="G223" s="8">
        <f t="shared" si="6"/>
        <v>-27</v>
      </c>
      <c r="H223" s="6">
        <v>117.62</v>
      </c>
      <c r="I223" s="6">
        <f t="shared" si="7"/>
        <v>-3175.7400000000002</v>
      </c>
      <c r="J223" s="6">
        <v>117.62</v>
      </c>
    </row>
    <row r="224" spans="1:10" x14ac:dyDescent="0.2">
      <c r="A224" s="6">
        <v>440</v>
      </c>
      <c r="B224" s="6" t="s">
        <v>288</v>
      </c>
      <c r="C224" s="7">
        <v>44347</v>
      </c>
      <c r="D224" s="6" t="s">
        <v>79</v>
      </c>
      <c r="E224" s="7">
        <v>44377</v>
      </c>
      <c r="F224" s="7">
        <v>44369</v>
      </c>
      <c r="G224" s="8">
        <f t="shared" si="6"/>
        <v>-8</v>
      </c>
      <c r="H224" s="6">
        <v>6565.25</v>
      </c>
      <c r="I224" s="6">
        <f t="shared" si="7"/>
        <v>-52522</v>
      </c>
      <c r="J224" s="6">
        <v>6565.25</v>
      </c>
    </row>
    <row r="225" spans="1:10" x14ac:dyDescent="0.2">
      <c r="A225" s="6">
        <v>441</v>
      </c>
      <c r="B225" s="6" t="s">
        <v>289</v>
      </c>
      <c r="C225" s="7">
        <v>44354</v>
      </c>
      <c r="D225" s="6" t="s">
        <v>41</v>
      </c>
      <c r="E225" s="7">
        <v>44384</v>
      </c>
      <c r="F225" s="7">
        <v>44369</v>
      </c>
      <c r="G225" s="8">
        <f t="shared" si="6"/>
        <v>-15</v>
      </c>
      <c r="H225" s="6">
        <v>750</v>
      </c>
      <c r="I225" s="6">
        <f t="shared" si="7"/>
        <v>-11250</v>
      </c>
      <c r="J225" s="6">
        <v>750</v>
      </c>
    </row>
    <row r="226" spans="1:10" x14ac:dyDescent="0.2">
      <c r="A226" s="6">
        <v>442</v>
      </c>
      <c r="B226" s="6" t="s">
        <v>290</v>
      </c>
      <c r="C226" s="7">
        <v>44354</v>
      </c>
      <c r="D226" s="6" t="s">
        <v>41</v>
      </c>
      <c r="E226" s="7">
        <v>44384</v>
      </c>
      <c r="F226" s="7">
        <v>44369</v>
      </c>
      <c r="G226" s="8">
        <f t="shared" si="6"/>
        <v>-15</v>
      </c>
      <c r="H226" s="6">
        <v>3090</v>
      </c>
      <c r="I226" s="6">
        <f t="shared" si="7"/>
        <v>-46350</v>
      </c>
      <c r="J226" s="6">
        <v>3090</v>
      </c>
    </row>
    <row r="227" spans="1:10" x14ac:dyDescent="0.2">
      <c r="A227" s="6">
        <v>443</v>
      </c>
      <c r="B227" s="6" t="s">
        <v>291</v>
      </c>
      <c r="C227" s="7">
        <v>44347</v>
      </c>
      <c r="D227" s="6" t="s">
        <v>99</v>
      </c>
      <c r="E227" s="7">
        <v>44377</v>
      </c>
      <c r="F227" s="7">
        <v>44369</v>
      </c>
      <c r="G227" s="8">
        <f t="shared" si="6"/>
        <v>-8</v>
      </c>
      <c r="H227" s="6">
        <v>224.69</v>
      </c>
      <c r="I227" s="6">
        <f t="shared" si="7"/>
        <v>-1797.52</v>
      </c>
      <c r="J227" s="6">
        <v>224.69</v>
      </c>
    </row>
    <row r="228" spans="1:10" x14ac:dyDescent="0.2">
      <c r="A228" s="6">
        <v>444</v>
      </c>
      <c r="B228" s="6" t="s">
        <v>292</v>
      </c>
      <c r="C228" s="7">
        <v>44351</v>
      </c>
      <c r="D228" s="6" t="s">
        <v>33</v>
      </c>
      <c r="E228" s="7">
        <v>44379</v>
      </c>
      <c r="F228" s="7">
        <v>44369</v>
      </c>
      <c r="G228" s="8">
        <f t="shared" si="6"/>
        <v>-10</v>
      </c>
      <c r="H228" s="6">
        <v>868.38</v>
      </c>
      <c r="I228" s="6">
        <f t="shared" si="7"/>
        <v>-8683.7999999999993</v>
      </c>
      <c r="J228" s="6">
        <v>868.38</v>
      </c>
    </row>
    <row r="229" spans="1:10" x14ac:dyDescent="0.2">
      <c r="A229" s="6">
        <v>446</v>
      </c>
      <c r="B229" s="6" t="s">
        <v>293</v>
      </c>
      <c r="C229" s="7">
        <v>44355</v>
      </c>
      <c r="D229" s="6" t="s">
        <v>184</v>
      </c>
      <c r="E229" s="7">
        <v>44385</v>
      </c>
      <c r="F229" s="7">
        <v>44369</v>
      </c>
      <c r="G229" s="8">
        <f t="shared" si="6"/>
        <v>-16</v>
      </c>
      <c r="H229" s="6">
        <v>8</v>
      </c>
      <c r="I229" s="6">
        <f t="shared" si="7"/>
        <v>-128</v>
      </c>
      <c r="J229" s="6">
        <v>8</v>
      </c>
    </row>
    <row r="230" spans="1:10" x14ac:dyDescent="0.2">
      <c r="A230" s="6">
        <v>447</v>
      </c>
      <c r="B230" s="6" t="s">
        <v>294</v>
      </c>
      <c r="C230" s="7">
        <v>44355</v>
      </c>
      <c r="D230" s="6" t="s">
        <v>184</v>
      </c>
      <c r="E230" s="7">
        <v>44385</v>
      </c>
      <c r="F230" s="7">
        <v>44369</v>
      </c>
      <c r="G230" s="8">
        <f t="shared" si="6"/>
        <v>-16</v>
      </c>
      <c r="H230" s="6">
        <v>11</v>
      </c>
      <c r="I230" s="6">
        <f t="shared" si="7"/>
        <v>-176</v>
      </c>
      <c r="J230" s="6">
        <v>11</v>
      </c>
    </row>
    <row r="231" spans="1:10" x14ac:dyDescent="0.2">
      <c r="A231" s="6">
        <v>453</v>
      </c>
      <c r="B231" s="6" t="s">
        <v>295</v>
      </c>
      <c r="C231" s="7">
        <v>44354</v>
      </c>
      <c r="D231" s="6" t="s">
        <v>296</v>
      </c>
      <c r="E231" s="7">
        <v>44387</v>
      </c>
      <c r="F231" s="7">
        <v>44369</v>
      </c>
      <c r="G231" s="8">
        <f t="shared" si="6"/>
        <v>-18</v>
      </c>
      <c r="H231" s="6">
        <v>175</v>
      </c>
      <c r="I231" s="6">
        <f t="shared" si="7"/>
        <v>-3150</v>
      </c>
      <c r="J231" s="6">
        <v>175</v>
      </c>
    </row>
    <row r="232" spans="1:10" x14ac:dyDescent="0.2">
      <c r="A232" s="6">
        <v>454</v>
      </c>
      <c r="B232" s="6" t="s">
        <v>297</v>
      </c>
      <c r="C232" s="7">
        <v>44347</v>
      </c>
      <c r="D232" s="6" t="s">
        <v>107</v>
      </c>
      <c r="E232" s="7">
        <v>44377</v>
      </c>
      <c r="F232" s="7">
        <v>44369</v>
      </c>
      <c r="G232" s="8">
        <f t="shared" si="6"/>
        <v>-8</v>
      </c>
      <c r="H232" s="6">
        <v>9021.36</v>
      </c>
      <c r="I232" s="6">
        <f t="shared" si="7"/>
        <v>-72170.880000000005</v>
      </c>
      <c r="J232" s="6">
        <v>9021.36</v>
      </c>
    </row>
    <row r="233" spans="1:10" x14ac:dyDescent="0.2">
      <c r="A233" s="6">
        <v>455</v>
      </c>
      <c r="B233" s="6" t="s">
        <v>298</v>
      </c>
      <c r="C233" s="7">
        <v>44347</v>
      </c>
      <c r="D233" s="6" t="s">
        <v>299</v>
      </c>
      <c r="E233" s="7">
        <v>44377</v>
      </c>
      <c r="F233" s="7">
        <v>44369</v>
      </c>
      <c r="G233" s="8">
        <f t="shared" si="6"/>
        <v>-8</v>
      </c>
      <c r="H233" s="6">
        <v>300</v>
      </c>
      <c r="I233" s="6">
        <f t="shared" si="7"/>
        <v>-2400</v>
      </c>
      <c r="J233" s="6">
        <v>300</v>
      </c>
    </row>
    <row r="234" spans="1:10" x14ac:dyDescent="0.2">
      <c r="A234" s="6">
        <v>459</v>
      </c>
      <c r="B234" s="6" t="s">
        <v>300</v>
      </c>
      <c r="C234" s="7">
        <v>44359</v>
      </c>
      <c r="D234" s="6" t="s">
        <v>151</v>
      </c>
      <c r="E234" s="7">
        <v>44389</v>
      </c>
      <c r="F234" s="7">
        <v>44369</v>
      </c>
      <c r="G234" s="8">
        <f t="shared" si="6"/>
        <v>-20</v>
      </c>
      <c r="H234" s="6">
        <v>8.99</v>
      </c>
      <c r="I234" s="6">
        <f t="shared" si="7"/>
        <v>-179.8</v>
      </c>
      <c r="J234" s="6">
        <v>8.99</v>
      </c>
    </row>
    <row r="235" spans="1:10" x14ac:dyDescent="0.2">
      <c r="A235" s="6">
        <v>460</v>
      </c>
      <c r="B235" s="6" t="s">
        <v>301</v>
      </c>
      <c r="C235" s="7">
        <v>44359</v>
      </c>
      <c r="D235" s="6" t="s">
        <v>151</v>
      </c>
      <c r="E235" s="7">
        <v>44389</v>
      </c>
      <c r="F235" s="7">
        <v>44369</v>
      </c>
      <c r="G235" s="8">
        <f t="shared" si="6"/>
        <v>-20</v>
      </c>
      <c r="H235" s="6">
        <v>8.99</v>
      </c>
      <c r="I235" s="6">
        <f t="shared" si="7"/>
        <v>-179.8</v>
      </c>
      <c r="J235" s="6">
        <v>8.99</v>
      </c>
    </row>
    <row r="236" spans="1:10" x14ac:dyDescent="0.2">
      <c r="A236" s="6">
        <v>465</v>
      </c>
      <c r="B236" s="6" t="s">
        <v>302</v>
      </c>
      <c r="C236" s="7">
        <v>44357</v>
      </c>
      <c r="D236" s="6" t="s">
        <v>303</v>
      </c>
      <c r="E236" s="7">
        <v>44408</v>
      </c>
      <c r="F236" s="7">
        <v>44369</v>
      </c>
      <c r="G236" s="8">
        <f t="shared" si="6"/>
        <v>-39</v>
      </c>
      <c r="H236" s="6">
        <v>3800</v>
      </c>
      <c r="I236" s="6">
        <f t="shared" si="7"/>
        <v>-148200</v>
      </c>
      <c r="J236" s="6">
        <v>3800</v>
      </c>
    </row>
    <row r="237" spans="1:10" x14ac:dyDescent="0.2">
      <c r="A237" s="6"/>
      <c r="B237" s="6"/>
      <c r="C237" s="6"/>
      <c r="D237" s="6"/>
      <c r="E237" s="6"/>
      <c r="F237" s="6"/>
      <c r="G237" s="8">
        <f t="shared" ref="G237:I237" si="8">SUM(G2:G236)</f>
        <v>-2711</v>
      </c>
      <c r="H237" s="8">
        <f t="shared" si="8"/>
        <v>196492.79000000004</v>
      </c>
      <c r="I237" s="8">
        <f t="shared" si="8"/>
        <v>-979203.67000000027</v>
      </c>
      <c r="J237" s="6"/>
    </row>
    <row r="238" spans="1:10" x14ac:dyDescent="0.2">
      <c r="A238" s="6"/>
      <c r="B238" s="6"/>
      <c r="C238" s="6"/>
      <c r="D238" s="6"/>
      <c r="E238" s="6"/>
      <c r="F238" s="6"/>
      <c r="G238" s="8"/>
      <c r="H238" s="6"/>
      <c r="I238" s="6"/>
      <c r="J238" s="6"/>
    </row>
    <row r="239" spans="1:10" x14ac:dyDescent="0.2">
      <c r="A239" s="6"/>
      <c r="B239" s="6"/>
      <c r="C239" s="6"/>
      <c r="D239" s="6"/>
      <c r="E239" s="6"/>
      <c r="F239" s="6"/>
      <c r="G239" s="8"/>
      <c r="H239" s="6"/>
      <c r="I239" s="6"/>
      <c r="J239" s="6"/>
    </row>
    <row r="240" spans="1:10" x14ac:dyDescent="0.2">
      <c r="A240" s="6"/>
      <c r="B240" s="6"/>
      <c r="C240" s="6"/>
      <c r="D240" s="6"/>
      <c r="E240" s="6"/>
      <c r="F240" s="6"/>
      <c r="G240" s="8"/>
      <c r="H240" s="6"/>
      <c r="I240" s="6"/>
      <c r="J240" s="6"/>
    </row>
    <row r="241" spans="1:10" x14ac:dyDescent="0.2">
      <c r="A241" s="6"/>
      <c r="B241" s="6"/>
      <c r="C241" s="6"/>
      <c r="D241" s="6"/>
      <c r="E241" s="6"/>
      <c r="F241" s="6"/>
      <c r="G241" s="8">
        <v>-2695</v>
      </c>
      <c r="H241" s="6">
        <v>196492.79000000004</v>
      </c>
      <c r="I241" s="6">
        <v>-972442.39000000025</v>
      </c>
      <c r="J241" s="6"/>
    </row>
    <row r="242" spans="1:10" x14ac:dyDescent="0.2">
      <c r="A242" s="6"/>
      <c r="B242" s="6"/>
      <c r="C242" s="6"/>
      <c r="D242" s="6"/>
      <c r="E242" s="6"/>
      <c r="F242" s="6"/>
      <c r="G242" s="8"/>
      <c r="H242" s="6"/>
      <c r="I242" s="6"/>
      <c r="J242" s="6"/>
    </row>
    <row r="243" spans="1:10" x14ac:dyDescent="0.2">
      <c r="A243" s="6"/>
      <c r="B243" s="6"/>
      <c r="C243" s="6"/>
      <c r="D243" s="6"/>
      <c r="E243" s="6"/>
      <c r="F243" s="6"/>
      <c r="G243" s="8"/>
      <c r="H243" s="6"/>
      <c r="I243" s="6">
        <f>+-972442</f>
        <v>-972442</v>
      </c>
      <c r="J243" s="6">
        <f>+I243/I244</f>
        <v>-4.9489905492816542</v>
      </c>
    </row>
    <row r="244" spans="1:10" x14ac:dyDescent="0.2">
      <c r="A244" s="6"/>
      <c r="B244" s="6"/>
      <c r="C244" s="6"/>
      <c r="D244" s="6"/>
      <c r="E244" s="6"/>
      <c r="F244" s="6"/>
      <c r="G244" s="8"/>
      <c r="H244" s="6"/>
      <c r="I244" s="6">
        <v>196493</v>
      </c>
      <c r="J244" s="6"/>
    </row>
    <row r="246" spans="1:10" x14ac:dyDescent="0.2">
      <c r="I246" s="9">
        <f>+I237</f>
        <v>-979203.67000000027</v>
      </c>
      <c r="J246" s="1">
        <f>+I246/I247</f>
        <v>-4.9834076354659125</v>
      </c>
    </row>
    <row r="247" spans="1:10" x14ac:dyDescent="0.2">
      <c r="I247" s="1">
        <f>+H241</f>
        <v>196492.79000000004</v>
      </c>
    </row>
  </sheetData>
  <pageMargins left="0.15748031496062992" right="0.15748031496062992" top="0.39370078740157483" bottom="0.3937007874015748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9C5EF-DF77-44A4-8CA1-B53D4E5F116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prt107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Riva</dc:creator>
  <cp:lastModifiedBy>Monica Riva</cp:lastModifiedBy>
  <cp:lastPrinted>2021-07-27T11:41:26Z</cp:lastPrinted>
  <dcterms:created xsi:type="dcterms:W3CDTF">2021-07-27T11:34:12Z</dcterms:created>
  <dcterms:modified xsi:type="dcterms:W3CDTF">2021-07-27T12:39:06Z</dcterms:modified>
</cp:coreProperties>
</file>